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UDITH LOPEZ\LICITACIONES\2019\VIVIENDAS ECONÓMICAS - NOVIEMBRE 2019\VIVIENDAS 15112019 - 5TA ETAPA\"/>
    </mc:Choice>
  </mc:AlternateContent>
  <bookViews>
    <workbookView xWindow="240" yWindow="15" windowWidth="20730" windowHeight="10170"/>
  </bookViews>
  <sheets>
    <sheet name="Hoja1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4">#REF!</definedName>
    <definedName name="\6">#REF!</definedName>
    <definedName name="\A">#REF!</definedName>
    <definedName name="\E">#REF!</definedName>
    <definedName name="\I">#REF!</definedName>
    <definedName name="\M">#REF!</definedName>
    <definedName name="\N">#REF!</definedName>
    <definedName name="\O">#REF!</definedName>
    <definedName name="\p">[1]PRESUPUESTO!#REF!</definedName>
    <definedName name="\q">[1]PRESUPUESTO!#REF!</definedName>
    <definedName name="\R">#REF!</definedName>
    <definedName name="\T">#REF!</definedName>
    <definedName name="\U">#REF!</definedName>
    <definedName name="\w">[1]PRESUPUESTO!#REF!</definedName>
    <definedName name="\z">[1]PRESUPUESTO!#REF!</definedName>
    <definedName name="___________CAL50">#REF!</definedName>
    <definedName name="___________mz125">#REF!</definedName>
    <definedName name="___________MZ13">#REF!</definedName>
    <definedName name="___________MZ14">#REF!</definedName>
    <definedName name="___________MZ17">#REF!</definedName>
    <definedName name="_________hor210">'[2]anal term'!$G$1512</definedName>
    <definedName name="________CAL50">#REF!</definedName>
    <definedName name="________hor210">'[2]anal term'!$G$1512</definedName>
    <definedName name="________MZ1155">#REF!</definedName>
    <definedName name="________mz125">#REF!</definedName>
    <definedName name="________MZ13">#REF!</definedName>
    <definedName name="________MZ14">#REF!</definedName>
    <definedName name="________MZ17">#REF!</definedName>
    <definedName name="_______hor210">'[2]anal term'!$G$1512</definedName>
    <definedName name="_______MZ16">#REF!</definedName>
    <definedName name="______CAL50">#REF!</definedName>
    <definedName name="______hor210">'[2]anal term'!$G$1512</definedName>
    <definedName name="______MZ1155">#REF!</definedName>
    <definedName name="______mz125">#REF!</definedName>
    <definedName name="______MZ13">#REF!</definedName>
    <definedName name="______MZ14">#REF!</definedName>
    <definedName name="______MZ16">#REF!</definedName>
    <definedName name="______MZ17">#REF!</definedName>
    <definedName name="_____CAL50">#REF!</definedName>
    <definedName name="_____hor210">'[2]anal term'!$G$1512</definedName>
    <definedName name="_____MZ1155">#REF!</definedName>
    <definedName name="_____mz125">#REF!</definedName>
    <definedName name="_____MZ13">#REF!</definedName>
    <definedName name="_____MZ14">#REF!</definedName>
    <definedName name="_____MZ16">#REF!</definedName>
    <definedName name="_____MZ17">#REF!</definedName>
    <definedName name="____hor210">'[2]anal term'!$G$1512</definedName>
    <definedName name="____MZ1155">#REF!</definedName>
    <definedName name="____MZ16">#REF!</definedName>
    <definedName name="___CAL50">#REF!</definedName>
    <definedName name="___hor140">#REF!</definedName>
    <definedName name="___hor210">'[2]anal term'!$G$1512</definedName>
    <definedName name="___hor280">[3]Analisis!$D$63</definedName>
    <definedName name="___MZ1155">#REF!</definedName>
    <definedName name="___mz125">#REF!</definedName>
    <definedName name="___MZ13">#REF!</definedName>
    <definedName name="___MZ14">#REF!</definedName>
    <definedName name="___MZ16">#REF!</definedName>
    <definedName name="___MZ17">#REF!</definedName>
    <definedName name="___pu1">#REF!</definedName>
    <definedName name="___pu10">#REF!</definedName>
    <definedName name="___pu2">#REF!</definedName>
    <definedName name="___pu4">[4]Sheet4!$E$1:$E$65536</definedName>
    <definedName name="___pu5">[4]Sheet5!$E$1:$E$65536</definedName>
    <definedName name="___PU6">#REF!</definedName>
    <definedName name="___pu7">#REF!</definedName>
    <definedName name="___pu8">#REF!</definedName>
    <definedName name="___TC110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123Graph_A" hidden="1">[5]A!#REF!</definedName>
    <definedName name="__123Graph_B" hidden="1">[5]A!#REF!</definedName>
    <definedName name="__123Graph_C" hidden="1">[5]A!#REF!</definedName>
    <definedName name="__123Graph_D" hidden="1">[5]A!#REF!</definedName>
    <definedName name="__123Graph_E" hidden="1">[5]A!#REF!</definedName>
    <definedName name="__123Graph_F" hidden="1">[5]A!#REF!</definedName>
    <definedName name="__CAL50">#REF!</definedName>
    <definedName name="__hor140">#REF!</definedName>
    <definedName name="__hor210">'[2]anal term'!$G$1512</definedName>
    <definedName name="__hor280">[6]Analisis!$D$63</definedName>
    <definedName name="__MZ1155">#REF!</definedName>
    <definedName name="__mz125">#REF!</definedName>
    <definedName name="__MZ13">#REF!</definedName>
    <definedName name="__MZ14">#REF!</definedName>
    <definedName name="__MZ16">#REF!</definedName>
    <definedName name="__MZ17">#REF!</definedName>
    <definedName name="__pu1">#REF!</definedName>
    <definedName name="__pu10">#REF!</definedName>
    <definedName name="__pu2">#REF!</definedName>
    <definedName name="__pu3">#REF!</definedName>
    <definedName name="__pu4">[7]Sheet4!$E$1:$E$65536</definedName>
    <definedName name="__pu5">[7]Sheet5!$E$1:$E$65536</definedName>
    <definedName name="__PU6">#REF!</definedName>
    <definedName name="__pu7">#REF!</definedName>
    <definedName name="__pu8">#REF!</definedName>
    <definedName name="__REALIZADO">[1]PRESUPUESTO!#REF!</definedName>
    <definedName name="__SUB1">[8]Análisis!#REF!</definedName>
    <definedName name="__TC110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01_MOV_DE_TIERRA">#REF!</definedName>
    <definedName name="_02_Hormigón">#REF!</definedName>
    <definedName name="_03_Verjas">#REF!</definedName>
    <definedName name="_04_Pasarela">#REF!</definedName>
    <definedName name="_05_Inst_Sanit_Edif">#REF!</definedName>
    <definedName name="_07_Mampostería">#REF!</definedName>
    <definedName name="_08_Techos">#REF!</definedName>
    <definedName name="_09_Revestimientos">#REF!</definedName>
    <definedName name="_1">#N/A</definedName>
    <definedName name="_1___MAT_ACERO">#REF!</definedName>
    <definedName name="_10___PRES_PLAFONES">#REF!</definedName>
    <definedName name="_10_Puertas">#REF!</definedName>
    <definedName name="_10MAT_HORM._I">#REF!</definedName>
    <definedName name="_11___PRES_REVEST.">#REF!</definedName>
    <definedName name="_11MAT_MOVTO_TIERR">#REF!</definedName>
    <definedName name="_12___PRES_TOTAL">#REF!</definedName>
    <definedName name="_12_Ventanas">#REF!</definedName>
    <definedName name="_12MAT_PINTURA">#REF!</definedName>
    <definedName name="_13___PRES_VENTANAS">#REF!</definedName>
    <definedName name="_13_Pisos">#REF!</definedName>
    <definedName name="_13MAT_PINTURAS">#REF!</definedName>
    <definedName name="_14__ANAL_REV.CER">#REF!</definedName>
    <definedName name="_14_Plafond">#REF!</definedName>
    <definedName name="_14MAT_PLAFONES">#REF!</definedName>
    <definedName name="_15__MAT_AGREGADOS">#REF!</definedName>
    <definedName name="_15_Ebanis_Edif">#REF!</definedName>
    <definedName name="_15MAT_REVEST.">#REF!</definedName>
    <definedName name="_16__MAT_BLOQUES">#REF!</definedName>
    <definedName name="_17__MAT_CARP.">#REF!</definedName>
    <definedName name="_17_Acces_Edif">#REF!</definedName>
    <definedName name="_17MAT_VENTANAS">#REF!</definedName>
    <definedName name="_18__MAT_CEMENTOS">#REF!</definedName>
    <definedName name="_18_Inst_Sanit_Solar">#REF!</definedName>
    <definedName name="_18OBRA_MANO">#REF!</definedName>
    <definedName name="_19__MAT_HORM._I">#REF!</definedName>
    <definedName name="_1ANAL_REV.CER">#REF!</definedName>
    <definedName name="_2___MAT_CERRAJ.">#REF!</definedName>
    <definedName name="_20__MAT_MOVTO_TIERR">#REF!</definedName>
    <definedName name="_20_Parqueos_Aceras">#REF!</definedName>
    <definedName name="_20PRES_DESAGUES">#REF!</definedName>
    <definedName name="_21__MAT_PINTURA">#REF!</definedName>
    <definedName name="_21_Cisterna">#REF!</definedName>
    <definedName name="_22__MAT_PINTURAS">#REF!</definedName>
    <definedName name="_22_Casetas">#REF!</definedName>
    <definedName name="_22PRES_FINO">#REF!</definedName>
    <definedName name="_23__MAT_PLAFONES">#REF!</definedName>
    <definedName name="_23_Jardinería">#REF!</definedName>
    <definedName name="_24__MAT_REVEST.">#REF!</definedName>
    <definedName name="_24PRES_HORMIGON">#REF!</definedName>
    <definedName name="_25__OBRA_MANO">#REF!</definedName>
    <definedName name="_25_Estruct_Cont">#REF!</definedName>
    <definedName name="_26_ANAL_REV.CER">#REF!</definedName>
    <definedName name="_26PRES_I._SANIT.">#REF!</definedName>
    <definedName name="_27_MAT_ACERO">[9]Capilla!#REF!</definedName>
    <definedName name="_28_Gastos_Grales">#REF!</definedName>
    <definedName name="_28_MAT_AGREGADOS">#REF!</definedName>
    <definedName name="_28PRES_M._TIERRAS">#REF!</definedName>
    <definedName name="_29_MAT_BLOQUES">#REF!</definedName>
    <definedName name="_3___MAT_VENTANAS">#REF!</definedName>
    <definedName name="_30_MAT_CARP.">#REF!</definedName>
    <definedName name="_30PRES_MISCEL.">#REF!</definedName>
    <definedName name="_31_MAT_CEMENTOS">#REF!</definedName>
    <definedName name="_32_MAT_CERRAJ.">[9]Capilla!#REF!</definedName>
    <definedName name="_32PRES_MUROS">#REF!</definedName>
    <definedName name="_33_MAT_HORM._I">#REF!</definedName>
    <definedName name="_34_MAT_MOVTO_TIERR">#REF!</definedName>
    <definedName name="_34PRES_PAÑETE">#REF!</definedName>
    <definedName name="_35_MAT_PINTURA">#REF!</definedName>
    <definedName name="_36_MAT_PINTURAS">#REF!</definedName>
    <definedName name="_36PRES_PINTURAS">#REF!</definedName>
    <definedName name="_37_MAT_PLAFONES">#REF!</definedName>
    <definedName name="_38_MAT_REVEST.">#REF!</definedName>
    <definedName name="_38PRES_PISOS">#REF!</definedName>
    <definedName name="_39_MAT_VENTANAS">[9]Capilla!#REF!</definedName>
    <definedName name="_3MAT_ACERO">#REF!</definedName>
    <definedName name="_4___PRES_DESAGUES">#REF!</definedName>
    <definedName name="_40_OBRA_MANO">#REF!</definedName>
    <definedName name="_40PRES_PLAFONES">#REF!</definedName>
    <definedName name="_41_PRES_DESAGUES">[9]Capilla!#REF!</definedName>
    <definedName name="_42_PRES_FINO">[9]Capilla!#REF!</definedName>
    <definedName name="_42PRES_REVEST.">#REF!</definedName>
    <definedName name="_43_PRES_I._SANIT.">[9]Capilla!#REF!</definedName>
    <definedName name="_44_PRES_MISCEL.">[9]Capilla!#REF!</definedName>
    <definedName name="_44PRES_TOTAL">#REF!</definedName>
    <definedName name="_45_PRES_PINTURAS">[9]Capilla!#REF!</definedName>
    <definedName name="_46_PRES_PISOS">[9]Capilla!#REF!</definedName>
    <definedName name="_46PRES_VENTANAS">#REF!</definedName>
    <definedName name="_47_PRES_PLAFONES">[9]Capilla!#REF!</definedName>
    <definedName name="_48_PRES_REVEST.">[9]Capilla!#REF!</definedName>
    <definedName name="_49_PRES_TOTAL">[9]Capilla!#REF!</definedName>
    <definedName name="_4MAT_AGREGADOS">#REF!</definedName>
    <definedName name="_5___PRES_FINO">#REF!</definedName>
    <definedName name="_50_PRES_VENTANAS">[9]Capilla!#REF!</definedName>
    <definedName name="_5MAT_BLOQUES">#REF!</definedName>
    <definedName name="_6___PRES_I._SANIT.">#REF!</definedName>
    <definedName name="_6MAT_CARP.">#REF!</definedName>
    <definedName name="_7___PRES_MISCEL.">#REF!</definedName>
    <definedName name="_7MAT_CEMENTOS">#REF!</definedName>
    <definedName name="_8___PRES_PINTURAS">#REF!</definedName>
    <definedName name="_9___PRES_PISOS">#REF!</definedName>
    <definedName name="_9MAT_CERRAJ.">#REF!</definedName>
    <definedName name="_CAL50">#REF!</definedName>
    <definedName name="_CTC220">#REF!</definedName>
    <definedName name="_F">[5]A!#REF!</definedName>
    <definedName name="_Fill" hidden="1">#REF!</definedName>
    <definedName name="_hor140">#REF!</definedName>
    <definedName name="_hor210">'[2]anal term'!$G$1512</definedName>
    <definedName name="_hor280">[6]Analisis!$D$63</definedName>
    <definedName name="_Key1" hidden="1">#REF!</definedName>
    <definedName name="_Key2" hidden="1">#REF!</definedName>
    <definedName name="_MZ1155">#REF!</definedName>
    <definedName name="_mz125">#REF!</definedName>
    <definedName name="_MZ13">#REF!</definedName>
    <definedName name="_MZ14">#REF!</definedName>
    <definedName name="_MZ16">#REF!</definedName>
    <definedName name="_MZ17">#REF!</definedName>
    <definedName name="_o">#REF!</definedName>
    <definedName name="_Order1" hidden="1">255</definedName>
    <definedName name="_Order2" hidden="1">255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l1">[10]analisis!$G$2432</definedName>
    <definedName name="_pl12">[10]analisis!$G$2477</definedName>
    <definedName name="_pl316">[10]analisis!$G$2513</definedName>
    <definedName name="_pl38">[10]analisis!$G$2486</definedName>
    <definedName name="_PTC110">#REF!</definedName>
    <definedName name="_PTC220">#REF!</definedName>
    <definedName name="_pu1">#REF!</definedName>
    <definedName name="_pu10">#REF!</definedName>
    <definedName name="_pu2">#REF!</definedName>
    <definedName name="_PU3">#REF!</definedName>
    <definedName name="_pu4">[11]Sheet4!$E$1:$E$65536</definedName>
    <definedName name="_pu5">[11]Sheet5!$E$1:$E$65536</definedName>
    <definedName name="_PU6">#REF!</definedName>
    <definedName name="_pu7">#REF!</definedName>
    <definedName name="_pu8">#REF!</definedName>
    <definedName name="_Sort" hidden="1">#REF!</definedName>
    <definedName name="_SUB1">#REF!</definedName>
    <definedName name="_TC110">#REF!</definedName>
    <definedName name="_TC220">#REF!</definedName>
    <definedName name="_TUB24">#REF!</definedName>
    <definedName name="_VAR12">[12]Precio!$F$12</definedName>
    <definedName name="_VAR38">[12]Precio!$F$11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_IMPRESIÓN_IM">#REF!</definedName>
    <definedName name="aa">#REF!</definedName>
    <definedName name="aa_2">"$#REF!.$B$109"</definedName>
    <definedName name="aa_3">"$#REF!.$B$109"</definedName>
    <definedName name="AAG">[12]Precio!$F$20</definedName>
    <definedName name="ABULT">#REF!</definedName>
    <definedName name="AC">#REF!</definedName>
    <definedName name="ACA_1">'[13]A-BASICOS'!$A$2024:$G$2024</definedName>
    <definedName name="ACA_2">#REF!</definedName>
    <definedName name="ACA_6">#REF!</definedName>
    <definedName name="ACA_7">#REF!</definedName>
    <definedName name="acarreo">'[14]Listado Equipos a utilizar'!#REF!</definedName>
    <definedName name="ACARREOADOQUIN">#REF!</definedName>
    <definedName name="ACARREOADOQUINCLASICO">#REF!</definedName>
    <definedName name="ACARREOADOQUINCOLONIAL">#REF!</definedName>
    <definedName name="ACARREOADOQUINMEDITERRANEO">#REF!</definedName>
    <definedName name="ACARREOADOQUINMEDITERRANEODIAMANTE">#REF!</definedName>
    <definedName name="ACARREOADOQUINOLYMPUS">#REF!</definedName>
    <definedName name="ACARREOBLINTEL6">#REF!</definedName>
    <definedName name="ACARREOBLINTEL6X8X8">#REF!</definedName>
    <definedName name="ACARREOBLINTEL8">#REF!</definedName>
    <definedName name="ACARREOBLINTEL8X8X8">#REF!</definedName>
    <definedName name="ACARREOBLOCK10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8">#REF!</definedName>
    <definedName name="ACARREOBLOCKORN">#REF!</definedName>
    <definedName name="ACARREOBLOCKRUST4">#REF!</definedName>
    <definedName name="ACARREOBLOCKRUST8">#REF!</definedName>
    <definedName name="ACARREOBLOQUETECHO11X20X20GRIS">#REF!</definedName>
    <definedName name="ACARREOBLOQUETECHO15X60COLOR">#REF!</definedName>
    <definedName name="ACARREOBLOQUETECHO15X60GRIS">#REF!</definedName>
    <definedName name="ACARREOBLOVIGA6">#REF!</definedName>
    <definedName name="ACARREOBLOVIGA8">#REF!</definedName>
    <definedName name="ACARREOMOSAICOGRAVILLA30X30">#REF!</definedName>
    <definedName name="ACARREOPISOS">#REF!</definedName>
    <definedName name="ACARREOVIBRAZO30X30">#REF!</definedName>
    <definedName name="ACARREOVIBRAZO40X40">#REF!</definedName>
    <definedName name="ACARREOVIBRORUSTICO30X30">#REF!</definedName>
    <definedName name="ACARREOZOCALOS">#REF!</definedName>
    <definedName name="ACARREPTABLETA">#REF!</definedName>
    <definedName name="ACER">#REF!</definedName>
    <definedName name="ACERA">#REF!</definedName>
    <definedName name="acera1">#REF!</definedName>
    <definedName name="acera12">#REF!</definedName>
    <definedName name="aceras">#REF!</definedName>
    <definedName name="ACERO">#REF!</definedName>
    <definedName name="Acero_1">#N/A</definedName>
    <definedName name="Acero_1_2_____Grado_40">[15]Insumos!$B$6:$D$6</definedName>
    <definedName name="Acero_1_4______Grado_40">[15]Insumos!$B$7:$D$7</definedName>
    <definedName name="Acero_2">#N/A</definedName>
    <definedName name="Acero_3">#N/A</definedName>
    <definedName name="Acero_3_4__1_____Grado_40">[15]Insumos!$B$8:$D$8</definedName>
    <definedName name="Acero_3_8______Grado_40">[15]Insumos!$B$9:$D$9</definedName>
    <definedName name="Acero_QQ">#REF!</definedName>
    <definedName name="ACERO1">#REF!</definedName>
    <definedName name="ACERO12">#REF!</definedName>
    <definedName name="ACERO1225">#REF!</definedName>
    <definedName name="ACERO14">#REF!</definedName>
    <definedName name="acero2">#REF!</definedName>
    <definedName name="ACERO34">#REF!</definedName>
    <definedName name="ACERO38">#REF!</definedName>
    <definedName name="ACERO3825">#REF!</definedName>
    <definedName name="ACERO60">[16]Mat!$D$15</definedName>
    <definedName name="ACERO601">#REF!</definedName>
    <definedName name="ACERO6012">#REF!</definedName>
    <definedName name="ACERO601225">#REF!</definedName>
    <definedName name="ACERO6034">#REF!</definedName>
    <definedName name="ACERO6035">#REF!</definedName>
    <definedName name="ACERO6038">#REF!</definedName>
    <definedName name="ACERO603825">#REF!</definedName>
    <definedName name="acerog40">[17]MATERIALES!$G$7</definedName>
    <definedName name="aceroi">#REF!</definedName>
    <definedName name="aceroii">#REF!</definedName>
    <definedName name="aceromalla">#REF!</definedName>
    <definedName name="ACEROQQ">#REF!</definedName>
    <definedName name="ACOMALTATENSIONCONTRA">#REF!</definedName>
    <definedName name="ACOMDEPLANTANUEAEQUIPO800ACONTRA">#REF!</definedName>
    <definedName name="ACOMDESDEEQUIPOAPANELAA">#REF!</definedName>
    <definedName name="ACOMELEC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UM">[18]A!#REF!</definedName>
    <definedName name="ADAMIOSIN">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">#REF!</definedName>
    <definedName name="ADHERENCIA">#REF!</definedName>
    <definedName name="ADICIONAL">#N/A</definedName>
    <definedName name="ADITIVO">#REF!</definedName>
    <definedName name="ADITIVO_IMPERMEABILIZANTE">#REF!</definedName>
    <definedName name="adm">'[19]Resumen Precio Equipos'!$C$28</definedName>
    <definedName name="adm.a" hidden="1">'[20]ANALISIS STO DGO'!#REF!</definedName>
    <definedName name="ADMBL" hidden="1">'[20]ANALISIS STO DGO'!#REF!</definedName>
    <definedName name="ADMINISTRATIVOS">#REF!</definedName>
    <definedName name="Adoquín_Mediterráneo_Gris">[15]Insumos!$B$156:$D$156</definedName>
    <definedName name="AG">[12]Precio!$F$21</definedName>
    <definedName name="Agregado">#REF!</definedName>
    <definedName name="Agregado_2">#N/A</definedName>
    <definedName name="Agregado_3">#N/A</definedName>
    <definedName name="Agregados">[21]Materiales!$B$4</definedName>
    <definedName name="Agregados_Hormigon">[22]Materiales!$B$5</definedName>
    <definedName name="agricola">'[14]Listado Equipos a utilizar'!#REF!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>#REF!</definedName>
    <definedName name="AL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10_">#REF!</definedName>
    <definedName name="AL12_">#REF!</definedName>
    <definedName name="AL14_">#REF!</definedName>
    <definedName name="AL18DUPLO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6_">#REF!</definedName>
    <definedName name="AL8_">#REF!</definedName>
    <definedName name="ALAM">#REF!</definedName>
    <definedName name="ALAM16">[12]Precio!$F$16</definedName>
    <definedName name="ALAM18">[12]Precio!$F$15</definedName>
    <definedName name="alambi">#REF!</definedName>
    <definedName name="alambii">#REF!</definedName>
    <definedName name="alambiii">#REF!</definedName>
    <definedName name="alambiiii">#REF!</definedName>
    <definedName name="ALAMBRE">#REF!</definedName>
    <definedName name="Alambre_2">#N/A</definedName>
    <definedName name="Alambre_3">#N/A</definedName>
    <definedName name="Alambre_No._18">[15]Insumos!$B$20:$D$20</definedName>
    <definedName name="Alambre_No.18">#REF!</definedName>
    <definedName name="Alambre_No.18_2">#N/A</definedName>
    <definedName name="Alambre_No.18_3">#N/A</definedName>
    <definedName name="Alambre_Varilla">#REF!</definedName>
    <definedName name="alambre18">[17]MATERIALES!$G$10</definedName>
    <definedName name="ALAMBRED">#REF!</definedName>
    <definedName name="ALB_001">#REF!</definedName>
    <definedName name="ALB_003">#REF!</definedName>
    <definedName name="ALB_007">#REF!</definedName>
    <definedName name="ALBANIL">#REF!</definedName>
    <definedName name="ALBANIL2">[24]M.O.!$C$12</definedName>
    <definedName name="ALBANIL3">#REF!</definedName>
    <definedName name="Albañil_Dia">[21]MO!$C$14</definedName>
    <definedName name="Alq._Madera_Dintel____Incl._M_O">[15]Insumos!$B$122:$D$122</definedName>
    <definedName name="Alq._Madera_P_Antepecho____Incl._M_O">[4]Insumos!#REF!</definedName>
    <definedName name="Alq._Madera_P_Col._____Incl._M_O">[4]Insumos!#REF!</definedName>
    <definedName name="Alq._Madera_P_Losa_____Incl._M_O">[15]Insumos!$B$124:$D$124</definedName>
    <definedName name="Alq._Madera_P_Rampa_____Incl._M_O">[15]Insumos!$B$127:$D$127</definedName>
    <definedName name="Alq._Madera_P_Viga_____Incl._M_O">[15]Insumos!$B$128:$D$128</definedName>
    <definedName name="Alq._Madera_P_Vigas_y_Columnas_Amarre____Incl._M_O">[15]Insumos!$B$129:$D$129</definedName>
    <definedName name="ALTATEN">#REF!</definedName>
    <definedName name="altext3">[25]Volumenes!$S$2521</definedName>
    <definedName name="AMARREVARILLA20">#REF!</definedName>
    <definedName name="AMARREVARILLA40">#REF!</definedName>
    <definedName name="AMARREVARILLA60">#REF!</definedName>
    <definedName name="AMARREVARILLA80">#REF!</definedName>
    <definedName name="ANA">#REF!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pvc_1.5pulg">#REF!</definedName>
    <definedName name="ana_adap_pvc_2pulg">#REF!</definedName>
    <definedName name="ana_bajante_pluvial_3pulg">#REF!</definedName>
    <definedName name="ana_bajante_pluvial_4pulg">#REF!</definedName>
    <definedName name="ana_bañera">#REF!</definedName>
    <definedName name="ana_blocks_6pulg">#REF!</definedName>
    <definedName name="ana_blocks_8pulg">#REF!</definedName>
    <definedName name="ana_caja_inspeccion">#REF!</definedName>
    <definedName name="ana_calentador_electrico">#REF!</definedName>
    <definedName name="ana_check_hor_2pulg">#REF!</definedName>
    <definedName name="ana_check_ver_3pulg">#REF!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pvc_drenaje_2pulgx45">#REF!</definedName>
    <definedName name="ana_codo_pvc_drenaje_3pulgx45">#REF!</definedName>
    <definedName name="ana_codo_pvc_drenaje_4pulgx45">#REF!</definedName>
    <definedName name="ana_codo_pvc_presion_0.5pulg">#REF!</definedName>
    <definedName name="ana_codo_pvc_presion_0.75pulg">#REF!</definedName>
    <definedName name="ana_codo_pvc_presion_1.5pulg">#REF!</definedName>
    <definedName name="ana_codo_pvc_presion_1pulg">#REF!</definedName>
    <definedName name="ana_codo_pvc_presion_2pulg">#REF!</definedName>
    <definedName name="ana_codo_pvc_presion_3pulg">#REF!</definedName>
    <definedName name="ana_columna">#REF!</definedName>
    <definedName name="ana_columna_1.5pulg">#REF!</definedName>
    <definedName name="ana_columna_1pulg">#REF!</definedName>
    <definedName name="ana_columna_descaga_3pulg">#REF!</definedName>
    <definedName name="ana_columna_descaga_4pulg">#REF!</definedName>
    <definedName name="ana_columna_ventilacion_2pulg">#REF!</definedName>
    <definedName name="ana_columna_ventilacion_3pulg">#REF!</definedName>
    <definedName name="ana_coupling_cpvc_1.5pulg">#REF!</definedName>
    <definedName name="ana_desague_piso">#REF!</definedName>
    <definedName name="ana_fino_fondo">#REF!</definedName>
    <definedName name="ana_fregadero">#REF!</definedName>
    <definedName name="ana_inodoro">#REF!</definedName>
    <definedName name="ana_jacuzzi">#REF!</definedName>
    <definedName name="ana_juego_accesorios">#REF!</definedName>
    <definedName name="ana_lavamanos">#REF!</definedName>
    <definedName name="ana_losa_fondo">#REF!</definedName>
    <definedName name="ana_losa_techo">#REF!</definedName>
    <definedName name="ana_pañete">#REF!</definedName>
    <definedName name="ana_red_cpvc_0.75x0.5pulg">#REF!</definedName>
    <definedName name="ana_red_hg_3x2">#REF!</definedName>
    <definedName name="ana_red_pvc_3x2pulg">#REF!</definedName>
    <definedName name="ana_red_pvc_4x2pulg">#REF!</definedName>
    <definedName name="ana_red_pvc_4x3pulg">#REF!</definedName>
    <definedName name="ana_red_pvc_presion_0.75x0.5pulg">#REF!</definedName>
    <definedName name="ana_red_pvc_presion_1.5x0.75pulg">#REF!</definedName>
    <definedName name="ana_red_pvc_presion_1.5x1pulg">#REF!</definedName>
    <definedName name="ana_red_pvc_presion_1x0.5pulg">#REF!</definedName>
    <definedName name="ana_red_pvc_presion_1x0.75pulg">#REF!</definedName>
    <definedName name="ana_red_pvc_presion_2x1.5pulg">#REF!</definedName>
    <definedName name="ana_red_pvc_presion_2x1pulg">#REF!</definedName>
    <definedName name="ana_red_pvc_presion_3x1.5pulg">#REF!</definedName>
    <definedName name="ana_red_pvc_presion_3x1pulg">#REF!</definedName>
    <definedName name="ana_red_pvc_presion_3x2pulg">#REF!</definedName>
    <definedName name="ana_rejilla_techo">#REF!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drenaje_2pulg">#REF!</definedName>
    <definedName name="ana_salida_drenaje_4pulg">#REF!</definedName>
    <definedName name="ana_tee_cpvc_0.5pulg">#REF!</definedName>
    <definedName name="ana_tee_cpvc_0.75pulg">#REF!</definedName>
    <definedName name="ana_tee_hg_3hg">#REF!</definedName>
    <definedName name="ana_tee_pvc_presion_0.5pulg">#REF!</definedName>
    <definedName name="ana_tee_pvc_presion_0.75pulg">#REF!</definedName>
    <definedName name="ana_tee_pvc_presion_1.5pulg">#REF!</definedName>
    <definedName name="ana_tee_pvc_presion_1pulg">#REF!</definedName>
    <definedName name="ana_tee_pvc_presion_2pulg">#REF!</definedName>
    <definedName name="ana_tee_pvc_presion_3pulg">#REF!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hg_2pulg">#REF!</definedName>
    <definedName name="ana_tub_hg_3pulg">#REF!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valvula_0.75pulg">#REF!</definedName>
    <definedName name="ana_valvula_1.5pulg">#REF!</definedName>
    <definedName name="ana_valvula_1pulg">#REF!</definedName>
    <definedName name="ana_valvula_2pulg">#REF!</definedName>
    <definedName name="ana_valvula_reguladora_1pulg">#REF!</definedName>
    <definedName name="ana_valvula_reguladora_2pulg">#REF!</definedName>
    <definedName name="ana_vertedero">#REF!</definedName>
    <definedName name="ana_viga_amarre">#REF!</definedName>
    <definedName name="ana_viga_riostra">#REF!</definedName>
    <definedName name="ana_yee_pvc_drenaje_2pulg">#REF!</definedName>
    <definedName name="ana_yee_pvc_drenaje_3pulg">#REF!</definedName>
    <definedName name="ana_yee_pvc_drenaje_4pulg">#REF!</definedName>
    <definedName name="ana_zabaleta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SIS">#REF!</definedName>
    <definedName name="ANALISIS_DE_COSTOS">#REF!</definedName>
    <definedName name="analisis2">#REF!</definedName>
    <definedName name="analisisI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claje_de_Pilotes">#REF!</definedName>
    <definedName name="Anclaje_de_Pilotes_2">#N/A</definedName>
    <definedName name="Anclaje_de_Pilotes_3">#N/A</definedName>
    <definedName name="ANDAMIOS">#REF!</definedName>
    <definedName name="Andamios____0.25_planchas_plywood___10_usos">[15]Insumos!$B$25:$D$25</definedName>
    <definedName name="andamiosin">#REF!</definedName>
    <definedName name="ANDAMIOSPLAF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NTEPECHO">'[25]anal term'!$F$1819</definedName>
    <definedName name="APLICARLACA2C">#REF!</definedName>
    <definedName name="AQUAPEL">#REF!</definedName>
    <definedName name="ARANDELA_INODORO_PVC_4">#REF!</definedName>
    <definedName name="ARANDELAPLAS">#REF!</definedName>
    <definedName name="ARCILLA_ROJA">#REF!</definedName>
    <definedName name="are" hidden="1">'[20]ANALISIS STO DGO'!#REF!</definedName>
    <definedName name="_xlnm.Extract">#REF!</definedName>
    <definedName name="_xlnm.Print_Area" localSheetId="0">Hoja1!$A$1:$G$135</definedName>
    <definedName name="_xlnm.Print_Area">#REF!</definedName>
    <definedName name="AREA1">#REF!</definedName>
    <definedName name="AREA12">#REF!</definedName>
    <definedName name="AREA34">#REF!</definedName>
    <definedName name="AREA38">#REF!</definedName>
    <definedName name="ARENA">#REF!</definedName>
    <definedName name="Arena_Fina">[15]Insumos!$B$17:$D$17</definedName>
    <definedName name="Arena_Gruesa_Lavada">[15]Insumos!$B$16:$D$16</definedName>
    <definedName name="ARENA_LAV_CLASIF">'[23]MATERIALES LISTADO'!$D$9</definedName>
    <definedName name="ARENA_PAÑETE">#REF!</definedName>
    <definedName name="Arena_Triturada_y_Lavada___especial_para_hormigones">[15]Insumos!$B$14:$D$14</definedName>
    <definedName name="ARENAAZUL">#REF!</definedName>
    <definedName name="arenabca">#REF!</definedName>
    <definedName name="ARENAF">#REF!</definedName>
    <definedName name="ARENAFINA">#REF!</definedName>
    <definedName name="ARENAG">#REF!</definedName>
    <definedName name="ARENAGRUESA">#REF!</definedName>
    <definedName name="ArenaItabo">#REF!</definedName>
    <definedName name="arenalavada">[17]MATERIALES!$G$13</definedName>
    <definedName name="ARENAMINA">#REF!</definedName>
    <definedName name="ARENAPAÑETE">#REF!</definedName>
    <definedName name="ArenaPlanta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QSA">#REF!</definedName>
    <definedName name="arranque">'[14]Listado Equipos a utilizar'!#REF!</definedName>
    <definedName name="as">[26]M.O.!#REF!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SIENTOINOCORRIENTE">#REF!</definedName>
    <definedName name="AYCARP">[27]INS!#REF!</definedName>
    <definedName name="ayoperador">#REF!</definedName>
    <definedName name="AYUDANTE">#REF!</definedName>
    <definedName name="Ayudante_2da">#REF!</definedName>
    <definedName name="Ayudante_Soldador">#REF!</definedName>
    <definedName name="ayudcadenero">[17]OBRAMANO!$F$67</definedName>
    <definedName name="B">#REF!</definedName>
    <definedName name="Baldosas_Granito_40x40____Linea_de_Lujo_Color">[15]Insumos!$B$26:$D$26</definedName>
    <definedName name="BALDOSAS_TRANSPARENTE">#REF!</definedName>
    <definedName name="banci">#REF!</definedName>
    <definedName name="bancii">#REF!</definedName>
    <definedName name="banciii">#REF!</definedName>
    <definedName name="banciiii">#REF!</definedName>
    <definedName name="BANERAHFBCAPVC">#REF!</definedName>
    <definedName name="BANERAHFCOLPVC">#REF!</definedName>
    <definedName name="BANERALIVBCAPVC">#REF!</definedName>
    <definedName name="BANERAPVCBCAPVC">#REF!</definedName>
    <definedName name="BANERAPVCCOLPVC">#REF!</definedName>
    <definedName name="banli">#REF!</definedName>
    <definedName name="banlii">#REF!</definedName>
    <definedName name="banliii">#REF!</definedName>
    <definedName name="banliiii">#REF!</definedName>
    <definedName name="BAÑERAHFBCA">#REF!</definedName>
    <definedName name="BAÑERAHFCOL">#REF!</definedName>
    <definedName name="BAÑERALIV">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#REF!</definedName>
    <definedName name="BARANDILLA_2">#N/A</definedName>
    <definedName name="BARANDILLA_3">#N/A</definedName>
    <definedName name="barra12">[10]analisis!$G$2860</definedName>
    <definedName name="BASE">#REF!</definedName>
    <definedName name="BASE_CONTEN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thsrty">#REF!</definedName>
    <definedName name="BENEFICIOS">#REF!</definedName>
    <definedName name="Bidet_Royal____Aparato">[4]Insumos!#REF!</definedName>
    <definedName name="BIDETBCO">#REF!</definedName>
    <definedName name="BIDETBCOPVC">#REF!</definedName>
    <definedName name="BIDETCOL">#REF!</definedName>
    <definedName name="BIDETCOLPVC">#REF!</definedName>
    <definedName name="BISAGRA">#REF!</definedName>
    <definedName name="bloc6">'[25]anal term'!$G$251</definedName>
    <definedName name="block.8.bnp.20">'[28]Ana. blocks y termin.'!$D$6</definedName>
    <definedName name="BLOCK_4">#REF!</definedName>
    <definedName name="BLOCK_6">#REF!</definedName>
    <definedName name="BLOCK_8">#REF!</definedName>
    <definedName name="BLOCK_CALADO">#REF!</definedName>
    <definedName name="BLOCK0.10M">#REF!</definedName>
    <definedName name="BLOCK0.15M">#REF!</definedName>
    <definedName name="BLOCK0.20M">#REF!</definedName>
    <definedName name="BLOCK0.30M">#REF!</definedName>
    <definedName name="BLOCK10">#REF!</definedName>
    <definedName name="BLOCK12">#REF!</definedName>
    <definedName name="BLOCK4">#REF!</definedName>
    <definedName name="BLOCK4RUST">#REF!</definedName>
    <definedName name="BLOCK5">#REF!</definedName>
    <definedName name="BLOCK6">#REF!</definedName>
    <definedName name="BLOCK640">#REF!</definedName>
    <definedName name="BLOCK6VIO2">#REF!</definedName>
    <definedName name="BLOCK8">#REF!</definedName>
    <definedName name="BLOCK820">#REF!</definedName>
    <definedName name="BLOCK820CLLENAS">#REF!</definedName>
    <definedName name="BLOCK840">#REF!</definedName>
    <definedName name="BLOCK840CLLENAS">#REF!</definedName>
    <definedName name="BLOCK8ESP">#REF!</definedName>
    <definedName name="BLOCK8RUST">#REF!</definedName>
    <definedName name="BLOCKCA">#REF!</definedName>
    <definedName name="BLOCKCALAD666">#REF!</definedName>
    <definedName name="BLOCKCALAD886">#REF!</definedName>
    <definedName name="BLOCKCALADORN152040">#REF!</definedName>
    <definedName name="BLOCKORNAMENTAL">#REF!</definedName>
    <definedName name="Bloques_de_4">[15]Insumos!$B$21:$D$21</definedName>
    <definedName name="Bloques_de_6">[15]Insumos!$B$22:$D$22</definedName>
    <definedName name="Bloques_de_8">[15]Insumos!$B$23:$D$23</definedName>
    <definedName name="bloques4">[17]MATERIALES!#REF!</definedName>
    <definedName name="bloques6">[17]MATERIALES!#REF!</definedName>
    <definedName name="bloques8">[17]MATERIALES!#REF!</definedName>
    <definedName name="BOMBA">#REF!</definedName>
    <definedName name="BOMBA_ACHIQUE">#REF!</definedName>
    <definedName name="bombahorm">#REF!</definedName>
    <definedName name="BOMBILLAS_1500W">[29]INSU!$B$42</definedName>
    <definedName name="BOQUILLA_FREGADERO_CROMO">#REF!</definedName>
    <definedName name="BOQUILLA_LAVADERO_CROMO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#REF!</definedName>
    <definedName name="BORDILLO6">#REF!</definedName>
    <definedName name="BORDILLO8">#REF!</definedName>
    <definedName name="Borrar_C.A1">'[30]Col.Amarre'!$J$9:$M$9,'[30]Col.Amarre'!$J$10:$R$10,'[30]Col.Amarre'!$AG$13:$AH$13,'[30]Col.Amarre'!$AJ$11:$AK$11,'[30]Col.Amarre'!$AP$13:$AQ$13,'[30]Col.Amarre'!$AR$11:$AS$11,'[30]Col.Amarre'!$D$16:$M$35,'[30]Col.Amarre'!$V$16:$AC$35</definedName>
    <definedName name="Borrar_Esc.">[30]Escalera!$J$9:$M$9,[30]Escalera!$J$10:$R$10,[30]Escalera!$AL$14:$AM$14,[30]Escalera!$AL$16:$AM$16,[30]Escalera!$I$16:$M$16,[30]Escalera!$B$19:$AE$32,[30]Escalera!$AN$19:$AQ$32</definedName>
    <definedName name="Borrar_Muros">[30]Muros!$W$15:$Z$15,[30]Muros!$AA$15:$AD$15,[30]Muros!$AF$13,[30]Muros!$K$20:$L$20,[30]Muros!$O$26:$P$26</definedName>
    <definedName name="Borrar_Precio">'[31]Cotz.'!$F$23:$F$800,'[31]Cotz.'!$K$280:$K$800</definedName>
    <definedName name="Borrar_V.C1">[32]qqVgas!$J$9:$M$9,[32]qqVgas!$J$10:$R$10,[32]qqVgas!$AJ$11:$AK$11,[32]qqVgas!$AR$11:$AS$11,[32]qqVgas!$AG$13:$AH$13,[32]qqVgas!$AP$13:$AQ$13,[32]qqVgas!$D$16:$AC$195</definedName>
    <definedName name="BOTE">#REF!</definedName>
    <definedName name="Bote_de_Material">[15]Insumos!$B$27:$D$27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PLUV4SDR41CONTRA">#REF!</definedName>
    <definedName name="BREAKER15">#REF!</definedName>
    <definedName name="BREAKERS">#REF!</definedName>
    <definedName name="BREAKERS_15A">#REF!</definedName>
    <definedName name="BREAKERS_20A">#REF!</definedName>
    <definedName name="BREAKERS_30A">#REF!</definedName>
    <definedName name="Brigada_de_Topografía__incluyendo_equipos">[15]Insumos!$B$148:$D$148</definedName>
    <definedName name="BRIGADATOPOGRAFICA">[24]M.O.!$C$9</definedName>
    <definedName name="brochas">#REF!</definedName>
    <definedName name="C._ADICIONAL">#N/A</definedName>
    <definedName name="c.gas.gen">#REF!</definedName>
    <definedName name="CABALLETEBARRO">#REF!</definedName>
    <definedName name="CABALLETEZ29">#REF!</definedName>
    <definedName name="Cable_de_Postensado">#REF!</definedName>
    <definedName name="Cable_de_Postensado_2">#N/A</definedName>
    <definedName name="Cable_de_Postensado_3">#N/A</definedName>
    <definedName name="cablo2">[25]Volumenes!$I$2234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eneros">'[19]O.M. y Salarios'!#REF!</definedName>
    <definedName name="CADOQUIN">#REF!</definedName>
    <definedName name="CAJA_2x4_12">#REF!</definedName>
    <definedName name="CAJA_2x4_34">#REF!</definedName>
    <definedName name="CAJA_OCTAGONAL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_Pomier____50_Lbs.">[15]Insumos!$B$29:$D$29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B">#REF!</definedName>
    <definedName name="calle">#REF!</definedName>
    <definedName name="CAMARACAL">#REF!</definedName>
    <definedName name="CAMARAROC">#REF!</definedName>
    <definedName name="CAMARATIE">#REF!</definedName>
    <definedName name="CAMION_BOTE">#REF!</definedName>
    <definedName name="camioncama">'[14]Listado Equipos a utilizar'!#REF!</definedName>
    <definedName name="camioneta">'[14]Listado Equipos a utilizar'!#REF!</definedName>
    <definedName name="CAMIONVOLTEO">[17]EQUIPOS!$I$19</definedName>
    <definedName name="CAN">[5]A!#REF!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DADO">#REF!</definedName>
    <definedName name="Cant">#REF!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3">#REF!</definedName>
    <definedName name="cant4">[4]Sheet4!$C$1:$C$65536</definedName>
    <definedName name="cant5">[4]Sheet5!$C$1:$C$65536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O">#REF!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OBA">#REF!</definedName>
    <definedName name="Capatazequipo">[17]OBRAMANO!$F$81</definedName>
    <definedName name="CAR.SOC">'[33]Cargas Sociales'!$G$23</definedName>
    <definedName name="CARANTEPECHO">[24]M.O.!#REF!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[24]M.O.!#REF!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[24]M.O.!#REF!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[24]M.O.!#REF!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GA_SOCIAL">#REF!</definedName>
    <definedName name="cargador">'[14]Listado Equipos a utilizar'!#REF!</definedName>
    <definedName name="CARGADORB">[34]EQUIPOS!$D$13</definedName>
    <definedName name="CARLOSAPLA">[24]M.O.!#REF!</definedName>
    <definedName name="CARLOSAVARIASAGUAS">[24]M.O.!#REF!</definedName>
    <definedName name="CARMURO">[24]M.O.!#REF!</definedName>
    <definedName name="CARMUROCONF">#REF!</definedName>
    <definedName name="CARMUROINST">#REF!</definedName>
    <definedName name="CARP1">[27]INS!#REF!</definedName>
    <definedName name="CARP2">[27]INS!#REF!</definedName>
    <definedName name="CARPDINTEL">[24]M.O.!#REF!</definedName>
    <definedName name="Carpint.Columna.30.30">'[28]Costos Mano de Obra'!$O$71</definedName>
    <definedName name="CARPINTERIA_COL_PERIMETRO">#REF!</definedName>
    <definedName name="CARPINTERIA_INSTAL_COL_PERIMETRO">#REF!</definedName>
    <definedName name="Carpintero_1ra">[35]MO!$C$21</definedName>
    <definedName name="Carpintero_2da">[35]MO!$C$20</definedName>
    <definedName name="CARPVIGA2040">[24]M.O.!#REF!</definedName>
    <definedName name="CARPVIGA3050">[24]M.O.!#REF!</definedName>
    <definedName name="CARPVIGA3060">[24]M.O.!#REF!</definedName>
    <definedName name="CARPVIGA4080">[24]M.O.!#REF!</definedName>
    <definedName name="CARRAMPA">[24]M.O.!#REF!</definedName>
    <definedName name="CARRAMPALISACONF">#REF!</definedName>
    <definedName name="CARRASTRE2">#REF!</definedName>
    <definedName name="CARRASTRE3">#REF!</definedName>
    <definedName name="CARRASTRE5">#REF!</definedName>
    <definedName name="CARRETILLA">#REF!</definedName>
    <definedName name="Carretilla____2_P3_______TIPO_JEEP">[4]Insumos!#REF!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FONDO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[24]M.O.!#REF!</definedName>
    <definedName name="CASCAJO">#REF!</definedName>
    <definedName name="Cascajo_Limpio">[15]Insumos!$B$13:$D$13</definedName>
    <definedName name="Cascajo_Sucio">[4]Insumos!#REF!</definedName>
    <definedName name="CASETA200">#REF!</definedName>
    <definedName name="CASETA200M2">#REF!</definedName>
    <definedName name="CASETA500">#REF!</definedName>
    <definedName name="CASETAM2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[27]INS!#REF!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">[12]Precio!$F$9</definedName>
    <definedName name="CEMCPVC14">#REF!</definedName>
    <definedName name="CEMCPVCPINTA">#REF!</definedName>
    <definedName name="cemento">'[36]PRE Desvio Alcant.  Potable'!$I$49</definedName>
    <definedName name="cemento.pañete">'[37]Insumos materiales'!$J$20</definedName>
    <definedName name="Cemento_1">#N/A</definedName>
    <definedName name="Cemento_2">#N/A</definedName>
    <definedName name="Cemento_3">#N/A</definedName>
    <definedName name="CEMENTO_BLANCO">#REF!</definedName>
    <definedName name="Cemento_Gris">[22]Materiales!$B$3</definedName>
    <definedName name="CEMENTO_GRIS_FDA">'[23]MATERIALES LISTADO'!$D$17</definedName>
    <definedName name="CEMENTO_PVC">#REF!</definedName>
    <definedName name="cementoblanco">[17]MATERIALES!#REF!</definedName>
    <definedName name="CEMENTOG">#REF!</definedName>
    <definedName name="cementogris">[17]MATERIALES!$G$17</definedName>
    <definedName name="CEMENTOP">#REF!</definedName>
    <definedName name="CEMENTOPVCCANOPINTA">#REF!</definedName>
    <definedName name="CEMPALMEAGUA1">#REF!</definedName>
    <definedName name="CEMPALMEAGUA112">#REF!</definedName>
    <definedName name="CEMPALMEAGUA114">#REF!</definedName>
    <definedName name="CEMPALMEAGUA1234">#REF!</definedName>
    <definedName name="CEMPALMEAGUA2">#REF!</definedName>
    <definedName name="cer20x203">'[25]anal term'!$G$958</definedName>
    <definedName name="ceramcr33">[17]MATERIALES!#REF!</definedName>
    <definedName name="ceramcriolla">[17]MATERIALES!#REF!</definedName>
    <definedName name="Ceramica.Criolla.40.40">'[28]Insumos materiales'!$J$48</definedName>
    <definedName name="CERAMICA_20x20_BLANCA">#REF!</definedName>
    <definedName name="Cerámica_30x30_Pared">[15]Insumos!$B$35:$D$35</definedName>
    <definedName name="CERAMICA_ANTIDESLIZANTE">#REF!</definedName>
    <definedName name="Cerámica_Italiana_Pared">[15]Insumos!$B$34:$D$34</definedName>
    <definedName name="CERAMICA_PISOS_40x40">#REF!</definedName>
    <definedName name="ceramicaitalia">[17]MATERIALES!#REF!</definedName>
    <definedName name="ceramicaitaliapared">[17]MATERIALES!#REF!</definedName>
    <definedName name="ceramicaitalipared">[17]MATERIALES!#REF!</definedName>
    <definedName name="ceramicapared">#REF!</definedName>
    <definedName name="CERAMICAPAREDP">#REF!</definedName>
    <definedName name="CERAMICAPAREDS">#REF!</definedName>
    <definedName name="CERAMICAPISOP">#REF!</definedName>
    <definedName name="CERAMICAPISOS">#REF!</definedName>
    <definedName name="ceramicapp">#REF!</definedName>
    <definedName name="CERTIFIC_DE_PAGO">#REF!</definedName>
    <definedName name="CESCHCH">#REF!</definedName>
    <definedName name="CFREGADERO1CAMARA">#REF!</definedName>
    <definedName name="CFREGADERO2CAMARAS">#REF!</definedName>
    <definedName name="cfrontal">'[19]Resumen Precio Equipos'!$I$16</definedName>
    <definedName name="CG">#REF!</definedName>
    <definedName name="CHAZO">[29]INSU!$B$104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___Corte">[15]Insumos!$B$46:$D$46</definedName>
    <definedName name="CHAZOZOCALO">#REF!</definedName>
    <definedName name="CHEQUE_HORZ_34">#REF!</definedName>
    <definedName name="CHEQUE_VERT_34">#REF!</definedName>
    <definedName name="chilena">#REF!</definedName>
    <definedName name="Chofercisterna">[17]OBRAMANO!$F$79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sterna">'[14]Listado Equipos a utilizar'!$I$11</definedName>
    <definedName name="CISTERNA4CAL">#REF!</definedName>
    <definedName name="CISTERNA4ROC">#REF!</definedName>
    <definedName name="CISTERNA8TIE">#REF!</definedName>
    <definedName name="CISTSDIS">#REF!</definedName>
    <definedName name="CIUPAISJAGS">#REF!</definedName>
    <definedName name="CIUPAISPROY">#REF!</definedName>
    <definedName name="CLADRILLOS">#REF!</definedName>
    <definedName name="CLAVADERO1">#REF!</definedName>
    <definedName name="CLAVADERO2">#REF!</definedName>
    <definedName name="CLAVAMANOS">#REF!</definedName>
    <definedName name="CLAVCLI">#REF!</definedName>
    <definedName name="CLAVEMP">#REF!</definedName>
    <definedName name="CLAVO">#REF!</definedName>
    <definedName name="CLAVO_ACERO">#REF!</definedName>
    <definedName name="CLAVO_CORRIENTE">#REF!</definedName>
    <definedName name="CLAVO_ZINC">#REF!</definedName>
    <definedName name="CLAVOA">#REF!</definedName>
    <definedName name="CLAVOGALV">#REF!</definedName>
    <definedName name="CLAVOGALVCARTON">#REF!</definedName>
    <definedName name="Clavos">#REF!</definedName>
    <definedName name="Clavos_2">#N/A</definedName>
    <definedName name="Clavos_3">#N/A</definedName>
    <definedName name="Clavos_Corriente">[15]Insumos!$B$47:$D$47</definedName>
    <definedName name="CLAVOSAC">#REF!</definedName>
    <definedName name="CLAVOSACERO">#REF!</definedName>
    <definedName name="CLAVOSCORRIENTES">#REF!</definedName>
    <definedName name="CLAVOZINC">[38]INS!$D$767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">#REF!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e.esp.gra">#REF!</definedName>
    <definedName name="coef.2">#REF!</definedName>
    <definedName name="coef.adm.">#REF!</definedName>
    <definedName name="COLA_EXT_LAVAMANOS_PVC_1_14x8">#REF!</definedName>
    <definedName name="COLABORA1">#REF!</definedName>
    <definedName name="COLABORA2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oc._bloque_4x_8_x16_pulgs.">#REF!</definedName>
    <definedName name="Coloc.Block.4">'[37]Costos Mano de Obra'!$O$38</definedName>
    <definedName name="Coloc.Block.6">'[28]Costos Mano de Obra'!$O$37</definedName>
    <definedName name="Coloc.Ceramica.Pisos">'[28]Costos Mano de Obra'!$O$46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locblock6">#REF!</definedName>
    <definedName name="colorante">#REF!</definedName>
    <definedName name="CommHdr">#REF!</definedName>
    <definedName name="CommLabel">#REF!</definedName>
    <definedName name="Comparación">#REF!</definedName>
    <definedName name="COMPENS">#REF!</definedName>
    <definedName name="COMPRESOR">#REF!</definedName>
    <definedName name="Compresores">[17]EQUIPOS!$I$28</definedName>
    <definedName name="COMPUERTA_1x1_VOLANTA">#REF!</definedName>
    <definedName name="concreto">#REF!</definedName>
    <definedName name="concreto_2">#N/A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EN">#REF!</definedName>
    <definedName name="CONTENTELFORDM">#REF!</definedName>
    <definedName name="CONTENTELFORDM3">#REF!</definedName>
    <definedName name="CONTRA1">#REF!</definedName>
    <definedName name="CONTRA2">#REF!</definedName>
    <definedName name="control">#REF!</definedName>
    <definedName name="control_2">"$#REF!.$#REF!$#REF!:#REF!#REF!"</definedName>
    <definedName name="control_3">"$#REF!.$#REF!$#REF!:#REF!#REF!"</definedName>
    <definedName name="Conv.">#REF!</definedName>
    <definedName name="Conversion">#REF!</definedName>
    <definedName name="COPIAR_TODO">#REF!</definedName>
    <definedName name="CORINAL12FALDA">#REF!</definedName>
    <definedName name="CORINALCEM">#REF!</definedName>
    <definedName name="CORINALFALDA">#REF!</definedName>
    <definedName name="CORINALPEQ">#REF!</definedName>
    <definedName name="correa8">[10]analisis!$G$773</definedName>
    <definedName name="Corte_y_Bote_Material____C_E">[4]Insumos!#REF!</definedName>
    <definedName name="CORTEEQUIPO">#REF!</definedName>
    <definedName name="costocapataz">#REF!</definedName>
    <definedName name="costoobrero">#REF!</definedName>
    <definedName name="costoobrerosen">#REF!</definedName>
    <definedName name="costotecesp">#REF!</definedName>
    <definedName name="COT_302">#REF!</definedName>
    <definedName name="COT_360">#REF!</definedName>
    <definedName name="COT_361">#REF!</definedName>
    <definedName name="COT_364">#REF!</definedName>
    <definedName name="CPANEL">#REF!</definedName>
    <definedName name="cprestamo">[34]EQUIPOS!$D$27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RUZ_HG_1_12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adro">[39]ADDENDA!#REF!</definedName>
    <definedName name="Cuadro_Resumen">#REF!</definedName>
    <definedName name="CUB">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_INODORO_CROMO_38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>#REF!</definedName>
    <definedName name="Curado_y_Aditivo_2">#N/A</definedName>
    <definedName name="Curado_y_Aditivo_3">#N/A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V">[40]Presup.!#REF!</definedName>
    <definedName name="CVERTEDERO">#REF!</definedName>
    <definedName name="cvi">#REF!</definedName>
    <definedName name="cvii">#REF!</definedName>
    <definedName name="cviii">#REF!</definedName>
    <definedName name="cviiii">#REF!</definedName>
    <definedName name="CZINC">[24]M.O.!#REF!</definedName>
    <definedName name="CZOCCOR">#REF!</definedName>
    <definedName name="CZOCCORESC">#REF!</definedName>
    <definedName name="CZOCGRAESC">#REF!</definedName>
    <definedName name="CZOCGRAPISO">#REF!</definedName>
    <definedName name="d">[41]Insumos!$I$3</definedName>
    <definedName name="D_2">#N/A</definedName>
    <definedName name="D_3">#N/A</definedName>
    <definedName name="D7H">[17]EQUIPOS!$I$9</definedName>
    <definedName name="D8K">[17]EQUIPOS!$I$8</definedName>
    <definedName name="d8r">'[14]Listado Equipos a utilizar'!#REF!</definedName>
    <definedName name="D8T">'[19]Resumen Precio Equipos'!$I$13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>#REF!</definedName>
    <definedName name="deducciones_2">"$#REF!.$M$62"</definedName>
    <definedName name="deducciones_3">"$#REF!.$M$62"</definedName>
    <definedName name="derop">[26]M.O.!#REF!</definedName>
    <definedName name="DERRCEMBLANCO">#REF!</definedName>
    <definedName name="DERRCEMGRIS">#REF!</definedName>
    <definedName name="DERRETIDO_BCO">#REF!</definedName>
    <definedName name="Derretido_Blanco">[15]Insumos!$B$50:$D$50</definedName>
    <definedName name="DERRETIDOBCO">#REF!</definedName>
    <definedName name="DERRETIDOBLANCO">#REF!</definedName>
    <definedName name="DERRETIDOCOLOR">#REF!</definedName>
    <definedName name="derretidocrema">#REF!</definedName>
    <definedName name="DERRETIDOGRIS">#REF!</definedName>
    <definedName name="Desagüe_de_piso_de_2______INST.">[4]Insumos!#REF!</definedName>
    <definedName name="Desagüe_de_techo_de_3">[4]Insumos!#REF!</definedName>
    <definedName name="Desagüe_de_techo_de_4">[4]Insumos!#REF!</definedName>
    <definedName name="DESAGUE_DOBLE_FREGADERO_PVC">#REF!</definedName>
    <definedName name="DESAGUEBANERA">#REF!</definedName>
    <definedName name="DESAGUEDOBLEFRE">#REF!</definedName>
    <definedName name="DESCRIPCION">#N/A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VIGA">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P24">#REF!</definedName>
    <definedName name="DESP34">#REF!</definedName>
    <definedName name="DESP44">#REF!</definedName>
    <definedName name="DESP46">#REF!</definedName>
    <definedName name="DESPACE1">#REF!</definedName>
    <definedName name="DESPACE2">#REF!</definedName>
    <definedName name="DESPACEMALLA">#REF!</definedName>
    <definedName name="DESPCLA">#REF!</definedName>
    <definedName name="DESPISO2CONTRA">#REF!</definedName>
    <definedName name="DESPLU3">#REF!</definedName>
    <definedName name="DESPLU4">#REF!</definedName>
    <definedName name="DESPMAD1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etech3">'[25]Ana-Sanit.'!$F$552</definedName>
    <definedName name="DIA">#REF!</definedName>
    <definedName name="Diesel">[4]Insumos!#REF!</definedName>
    <definedName name="DINTEL">'[25]Anal. horm.'!$F$1139</definedName>
    <definedName name="DIRJAGS">#REF!</definedName>
    <definedName name="DIRPROY">#REF!</definedName>
    <definedName name="DISTAGUAYMOCONTRA">#REF!</definedName>
    <definedName name="distribuidor">'[14]Listado Equipos a utilizar'!$I$12</definedName>
    <definedName name="DIVISA">#REF!</definedName>
    <definedName name="DOLAR">#REF!</definedName>
    <definedName name="donatelo">[26]INS!#REF!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'[19]Resumen Precio Equipos'!$C$27</definedName>
    <definedName name="DUCHA_PLASTICA_CALIENTE_CROMO_12">#REF!</definedName>
    <definedName name="DUCHAFRIAHG">#REF!</definedName>
    <definedName name="DUCHAPVC">#REF!</definedName>
    <definedName name="DUCHAPVCCPVC">#REF!</definedName>
    <definedName name="dulce">#REF!</definedName>
    <definedName name="DYNACA25">[17]EQUIPOS!$I$13</definedName>
    <definedName name="E">#REF!</definedName>
    <definedName name="e214bft">'[14]Listado Equipos a utilizar'!#REF!</definedName>
    <definedName name="e320b">'[14]Listado Equipos a utilizar'!#REF!</definedName>
    <definedName name="egfrrf">#REF!</definedName>
    <definedName name="el_mano_obra">'[42]Los Ángeles (Fase II)'!$A$749:$F$802</definedName>
    <definedName name="el_no_al_printer">'[42]Los Ángeles (Fase II)'!$A$2171</definedName>
    <definedName name="ELECTRODOS">#REF!</definedName>
    <definedName name="elizabeth">#REF!</definedName>
    <definedName name="EMAILARQSA">#REF!</definedName>
    <definedName name="EMAILJAGS">#REF!</definedName>
    <definedName name="EMERGE" hidden="1">'[20]ANALISIS STO DGO'!#REF!</definedName>
    <definedName name="EMERGENCY" hidden="1">'[20]ANALISIS STO DGO'!#REF!</definedName>
    <definedName name="Empalme_de_Pilotes">#REF!</definedName>
    <definedName name="Empalme_de_Pilotes_2">#N/A</definedName>
    <definedName name="Empalme_de_Pilotes_3">#N/A</definedName>
    <definedName name="EMPALME2">#REF!</definedName>
    <definedName name="EMPALME3">#REF!</definedName>
    <definedName name="EMPALME4">#REF!</definedName>
    <definedName name="EMPALME6">#REF!</definedName>
    <definedName name="EMPCOL">#REF!</definedName>
    <definedName name="EMPEXTMA">#REF!</definedName>
    <definedName name="EMPINTCONACEROYMALLACONTR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">#REF!</definedName>
    <definedName name="ENCACHE">#REF!</definedName>
    <definedName name="encai">#REF!</definedName>
    <definedName name="encaii">#REF!</definedName>
    <definedName name="encaiii">#REF!</definedName>
    <definedName name="encaiiii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qacero">'[14]Listado Equipos a utilizar'!#REF!</definedName>
    <definedName name="EQU_12">#REF!</definedName>
    <definedName name="EQU_18">#REF!</definedName>
    <definedName name="EQU_25">#REF!</definedName>
    <definedName name="EQU_27">#REF!</definedName>
    <definedName name="EQU_36">#REF!</definedName>
    <definedName name="EQU_38">#REF!</definedName>
    <definedName name="EQU_49">#REF!</definedName>
    <definedName name="EQU_5">#REF!</definedName>
    <definedName name="EQU_53">#REF!</definedName>
    <definedName name="ER">[18]A!#REF!</definedName>
    <definedName name="ESCALON_17x30">#REF!</definedName>
    <definedName name="Escalones_Granito_Fondo_Blanco____Incl._H_y_C_H">[4]Insumos!#REF!</definedName>
    <definedName name="escari">#REF!</definedName>
    <definedName name="escarii">#REF!</definedName>
    <definedName name="escariii">#REF!</definedName>
    <definedName name="escariiii">#REF!</definedName>
    <definedName name="ESCGRA23B">#REF!</definedName>
    <definedName name="ESCGRA23C">#REF!</definedName>
    <definedName name="ESCGRA23G">#REF!</definedName>
    <definedName name="ESCGRABOTB">#REF!</definedName>
    <definedName name="ESCGRABOTC">#REF!</definedName>
    <definedName name="ESCGRAFB">[25]UASD!$F$3512</definedName>
    <definedName name="ESCMARAGLPR">#REF!</definedName>
    <definedName name="ESCOBILLON">#REF!</definedName>
    <definedName name="escobillones">'[14]Listado Equipos a utilizar'!#REF!</definedName>
    <definedName name="ESCSUPCHAB">#REF!</definedName>
    <definedName name="ESCSUPCHAC">#REF!</definedName>
    <definedName name="ESCVIBB">#REF!</definedName>
    <definedName name="ESCVIBC">#REF!</definedName>
    <definedName name="ESCVIBG">#REF!</definedName>
    <definedName name="Eslingas">#REF!</definedName>
    <definedName name="Eslingas_2">#N/A</definedName>
    <definedName name="Eslingas_3">#N/A</definedName>
    <definedName name="ESTAMPADO">#REF!</definedName>
    <definedName name="ESTOPA">#REF!</definedName>
    <definedName name="ESTRIA">#REF!</definedName>
    <definedName name="ESTRUCTMET">#REF!</definedName>
    <definedName name="ex320b">'[14]Listado Equipos a utilizar'!#REF!</definedName>
    <definedName name="exc.">#REF!</definedName>
    <definedName name="ExC_003">#REF!</definedName>
    <definedName name="ExC_004">#REF!</definedName>
    <definedName name="EXC_NO_CLASIF">#REF!</definedName>
    <definedName name="Excavación_a_mano">#REF!</definedName>
    <definedName name="Excavación_Tierra___AM">[15]Insumos!$B$134:$D$134</definedName>
    <definedName name="excavadora">'[14]Listado Equipos a utilizar'!#REF!</definedName>
    <definedName name="excavadora235">[17]EQUIPOS!$I$16</definedName>
    <definedName name="EXCCALMANO3">#REF!</definedName>
    <definedName name="EXCCALMANO5">#REF!</definedName>
    <definedName name="EXCCALMANO7">#REF!</definedName>
    <definedName name="Excel_BuiltIn__FilterDatabase_2">#REF!</definedName>
    <definedName name="Excel_BuiltIn__FilterDatabase_3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TOSCAMANO3">#REF!</definedName>
    <definedName name="EXCRTOSCAMANO5">#REF!</definedName>
    <definedName name="EXCRTOSCAMANO7">#REF!</definedName>
    <definedName name="EXCTIERRAMANO3">#REF!</definedName>
    <definedName name="EXCTIERRAMANO5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expl">[39]ADDENDA!#REF!</definedName>
    <definedName name="Extracción_IM">#REF!</definedName>
    <definedName name="FAB_10">#REF!</definedName>
    <definedName name="FAB_35">#REF!</definedName>
    <definedName name="fac.esp.gra">#REF!</definedName>
    <definedName name="FACT">#REF!</definedName>
    <definedName name="factor">#REF!</definedName>
    <definedName name="FALLEBA10">#REF!</definedName>
    <definedName name="FALLEBA6">#REF!</definedName>
    <definedName name="fdcementogris">#REF!</definedName>
    <definedName name="fe">#REF!</definedName>
    <definedName name="fe.">#REF!</definedName>
    <definedName name="FEa">'[43]V.Tierras A'!$D$9</definedName>
    <definedName name="FECHA">#REF!</definedName>
    <definedName name="FECHACREACION">#REF!</definedName>
    <definedName name="FER_353">#REF!</definedName>
    <definedName name="FER_354">#REF!</definedName>
    <definedName name="FER_355">#REF!</definedName>
    <definedName name="FF" hidden="1">#REF!</definedName>
    <definedName name="FI">#REF!</definedName>
    <definedName name="FIN">#REF!</definedName>
    <definedName name="FINOINC">'[25]anal term'!$F$1794</definedName>
    <definedName name="FINOTECHOBER">#REF!</definedName>
    <definedName name="FINOTECHOINCL">#REF!</definedName>
    <definedName name="FINOTECHOPLA">#REF!</definedName>
    <definedName name="FLUXOMETROINODORO">#REF!</definedName>
    <definedName name="FLUXOMETROORINAL">#REF!</definedName>
    <definedName name="FORMALETA">#REF!</definedName>
    <definedName name="FR">[5]A!#REF!</definedName>
    <definedName name="FRAGUA">#REF!</definedName>
    <definedName name="FREG1HG">#REF!</definedName>
    <definedName name="FREG1PVCCPVC">#REF!</definedName>
    <definedName name="FREG2HG">#REF!</definedName>
    <definedName name="FREG2PVCCPVC">#REF!</definedName>
    <definedName name="FREGADERO_DOBLE_ACERO_INOX">#REF!</definedName>
    <definedName name="FREGADERO_SENCILLO_ACERO_INOX">#REF!</definedName>
    <definedName name="FREGDOBLE">#REF!</definedName>
    <definedName name="FREGRADERODOBLE">#REF!</definedName>
    <definedName name="FZ">#REF!</definedName>
    <definedName name="G">#REF!</definedName>
    <definedName name="gabinetesandiroba">[44]INSUMOS!$F$303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PACAPLY">[25]Mat!$D$99</definedName>
    <definedName name="GAS_CIL">#REF!</definedName>
    <definedName name="GASOI">#REF!</definedName>
    <definedName name="GASOIL">#REF!</definedName>
    <definedName name="GASOLINA">[27]INS!$D$561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#REF!</definedName>
    <definedName name="GENERADOR_DIESEL_400KW">#REF!</definedName>
    <definedName name="GFGFF" hidden="1">#REF!</definedName>
    <definedName name="GFSG" hidden="1">#REF!</definedName>
    <definedName name="glagua">#REF!</definedName>
    <definedName name="glpintura">#REF!</definedName>
    <definedName name="GOTEROCOL">#REF!</definedName>
    <definedName name="GOTERORAN">#REF!</definedName>
    <definedName name="GRAA_LAV_CLASIF">'[23]MATERIALES LISTADO'!$D$10</definedName>
    <definedName name="GRADER12G">[17]EQUIPOS!$I$11</definedName>
    <definedName name="graderm">'[14]Listado Equipos a utilizar'!#REF!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ava_de_1_2__3_4__Clasificada">[4]Insumos!#REF!</definedName>
    <definedName name="GRAVAL">#REF!</definedName>
    <definedName name="Gravilla">#REF!</definedName>
    <definedName name="Gravilla_1_2__3_16__Clasificada">[4]Insumos!#REF!</definedName>
    <definedName name="Gravilla_de_3_4__3_8__Clasificada">[4]Insumos!#REF!</definedName>
    <definedName name="GRUA">#REF!</definedName>
    <definedName name="Grúa_Manitowoc_2900">#REF!</definedName>
    <definedName name="Grúa_Manitowoc_2900_2">#N/A</definedName>
    <definedName name="Grúa_Manitowoc_2900_3">#N/A</definedName>
    <definedName name="h">[45]Analisis!$J$2</definedName>
    <definedName name="H240KG">'[16]anal term'!$G$1520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OL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2040CISTCONTRA">#REF!</definedName>
    <definedName name="HACOL2040PORTCISTCONTRA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3040ENTRADAESTECONTRA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i">#REF!</definedName>
    <definedName name="haii">#REF!</definedName>
    <definedName name="haiii">#REF!</definedName>
    <definedName name="haiiii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LOSAQUIEBRASOLCONTRA">#REF!</definedName>
    <definedName name="HALSUPCISCONTRA">#REF!</definedName>
    <definedName name="HAMRAMPACONTRA">#REF!</definedName>
    <definedName name="HAMUR08210MALLAD2.31001CAR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EDCONTRA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RAMPAESCCONTRA">#REF!</definedName>
    <definedName name="HARAMPAVEHCONTRA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ABARANDACONTRA">#REF!</definedName>
    <definedName name="HAVACORONACISTCONTRA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PORTCISTCONTRA">#REF!</definedName>
    <definedName name="HAVRIOSTPONDCONTRA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VUELO10CONTRA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CPONDCONTRA">#REF!</definedName>
    <definedName name="HAZFOSOCONTRA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>#REF!</definedName>
    <definedName name="HGON100">#REF!</definedName>
    <definedName name="HGON140">#REF!</definedName>
    <definedName name="HGON180">#REF!</definedName>
    <definedName name="HGON210">#REF!</definedName>
    <definedName name="HILO">#REF!</definedName>
    <definedName name="Hilo_de_Nylon">[15]Insumos!$B$69:$D$69</definedName>
    <definedName name="HINCA">#REF!</definedName>
    <definedName name="HINCA_2">"$#REF!.$#REF!$#REF!"</definedName>
    <definedName name="HINCA_3">"$#REF!.$#REF!$#REF!"</definedName>
    <definedName name="Hinca_de_Pilotes">#REF!</definedName>
    <definedName name="Hinca_de_Pilotes_2">#N/A</definedName>
    <definedName name="Hinca_de_Pilotes_3">#N/A</definedName>
    <definedName name="HINCADEPILOTES">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#REF!</definedName>
    <definedName name="HINDUSTRIAL210">#REF!</definedName>
    <definedName name="HLIGADORA">#REF!</definedName>
    <definedName name="HOJASEGUETA">#REF!</definedName>
    <definedName name="HORACIO">#REF!</definedName>
    <definedName name="HORACIO_2">"$#REF!.$L$66:$W$66"</definedName>
    <definedName name="HORACIO_3">"$#REF!.$L$66:$W$66"</definedName>
    <definedName name="horind100">#REF!</definedName>
    <definedName name="horind140">#REF!</definedName>
    <definedName name="horind180">#REF!</definedName>
    <definedName name="horind210">#REF!</definedName>
    <definedName name="horm.1.2">'[28]Ana. Horm mexc mort'!$D$70</definedName>
    <definedName name="horm.1.3">'[37]Ana. Horm mexc mort'!$D$53</definedName>
    <definedName name="horm.1.3.5">'[37]Ana. Horm mexc mort'!$D$61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'[38]HORM.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#REF!</definedName>
    <definedName name="HORM350">#REF!</definedName>
    <definedName name="HORM400">#REF!</definedName>
    <definedName name="HORMFROT">#REF!</definedName>
    <definedName name="Hormigón_Industrial_180_Kg_cm2">[15]Insumos!$B$70:$D$70</definedName>
    <definedName name="Hormigón_Industrial_210_Kg_cm2">[46]Insumos!$B$71:$D$71</definedName>
    <definedName name="Hormigón_Industrial_210_Kg_cm2_1">[46]Insumos!$B$71:$D$71</definedName>
    <definedName name="Hormigón_Industrial_210_Kg_cm2_2">[46]Insumos!$B$71:$D$71</definedName>
    <definedName name="Hormigón_Industrial_210_Kg_cm2_3">[46]Insumos!$B$71:$D$71</definedName>
    <definedName name="Hormigón_Industrial_240_Kg_cm2">[4]Insumos!#REF!</definedName>
    <definedName name="HORMIGON100">#REF!</definedName>
    <definedName name="hormigon140">#REF!</definedName>
    <definedName name="hormigon180">#REF!</definedName>
    <definedName name="hormigon210">#REF!</definedName>
    <definedName name="hormigon240">#REF!</definedName>
    <definedName name="Hormigon240i">[17]MATERIALES!#REF!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>#REF!</definedName>
    <definedName name="HORMIGONARMADOLOSADETABLERO_2">#N/A</definedName>
    <definedName name="HORMIGONARMADOLOSADETABLERO_3">#N/A</definedName>
    <definedName name="HORMIGONARMADOVIGUETAS">#REF!</definedName>
    <definedName name="HORMIGONARMADOVIGUETAS_2">#N/A</definedName>
    <definedName name="HORMIGONARMADOVIGUETAS_3">#N/A</definedName>
    <definedName name="hormigonproteccionpilas">#REF!</definedName>
    <definedName name="HORMIGONSIMPLE">#REF!</definedName>
    <definedName name="HORMIGONVIGASPOSTENSADAS">#REF!</definedName>
    <definedName name="hormind210">#REF!</definedName>
    <definedName name="HWINCHE">#REF!</definedName>
    <definedName name="I">[5]A!#REF!</definedName>
    <definedName name="iii">#REF!</definedName>
    <definedName name="imocolocjuntas">[44]INSUMOS!$F$261</definedName>
    <definedName name="IMPERM.">#REF!</definedName>
    <definedName name="IMPEST">#REF!</definedName>
    <definedName name="IMPREV">#REF!</definedName>
    <definedName name="IMPREV.">#REF!</definedName>
    <definedName name="IMPREVISTO">#REF!</definedName>
    <definedName name="IMPREVISTO1">#REF!</definedName>
    <definedName name="IMPRIMACION">#REF!</definedName>
    <definedName name="IMTEPLA">'[25]anal term'!$G$1279</definedName>
    <definedName name="INCREM">#REF!</definedName>
    <definedName name="ingeniera">[26]M.O.!$C$10</definedName>
    <definedName name="ingi">#REF!</definedName>
    <definedName name="ingii">#REF!</definedName>
    <definedName name="ingiii">#REF!</definedName>
    <definedName name="ingiiii">#REF!</definedName>
    <definedName name="INOALARBCO">#REF!</definedName>
    <definedName name="INOALARBCOPVC">#REF!</definedName>
    <definedName name="INOALARCOL">#REF!</definedName>
    <definedName name="INOALARCOLPVC">#REF!</definedName>
    <definedName name="INOBCOSER">#REF!</definedName>
    <definedName name="INOBCOSTAPASERPVC">#REF!</definedName>
    <definedName name="INOBCOTAPASER">#REF!</definedName>
    <definedName name="INOBCOTAPASERPVC">#REF!</definedName>
    <definedName name="INODORO_BCO_TAPA">#REF!</definedName>
    <definedName name="inodorosimplex">#REF!</definedName>
    <definedName name="INOFLUXBCOCONTRA">#REF!</definedName>
    <definedName name="ins_abrasadera_1.5pulg">#REF!</definedName>
    <definedName name="ins_abrasadera_1pulg">#REF!</definedName>
    <definedName name="ins_abrasadera_2pulg">#REF!</definedName>
    <definedName name="ins_abrasadera_3pulg">#REF!</definedName>
    <definedName name="ins_abrasadera_4pulg">#REF!</definedName>
    <definedName name="ins_acero">#REF!</definedName>
    <definedName name="ins_adap_cpvc_0.5pulg">#REF!</definedName>
    <definedName name="ins_adap_pvc_0.5pulg">#REF!</definedName>
    <definedName name="ins_adap_pvc_0.75pulg">#REF!</definedName>
    <definedName name="ins_adap_pvc_1.5pulg">#REF!</definedName>
    <definedName name="ins_adap_pvc_1pulg">#REF!</definedName>
    <definedName name="ins_adap_pvc_2pulg">#REF!</definedName>
    <definedName name="ins_agua">#REF!</definedName>
    <definedName name="ins_alambre">#REF!</definedName>
    <definedName name="ins_alquiler_compactador">#REF!</definedName>
    <definedName name="ins_alquiler_compresor">#REF!</definedName>
    <definedName name="ins_arandela_inodoro">#REF!</definedName>
    <definedName name="ins_arena_fina">#REF!</definedName>
    <definedName name="ins_arena_gruesa">#REF!</definedName>
    <definedName name="ins_bañera">#REF!</definedName>
    <definedName name="ins_barra_unitrox">#REF!</definedName>
    <definedName name="ins_blocks_6pulg">#REF!</definedName>
    <definedName name="ins_blocks_8pulg">#REF!</definedName>
    <definedName name="ins_calentador_electrico">#REF!</definedName>
    <definedName name="ins_cemento_blanco">#REF!</definedName>
    <definedName name="ins_cemento_cpvc">#REF!</definedName>
    <definedName name="ins_cemento_gris">#REF!</definedName>
    <definedName name="ins_cemento_pvc">#REF!</definedName>
    <definedName name="ins_check_hor_2pulg">#REF!</definedName>
    <definedName name="ins_check_ver_3pulg">#REF!</definedName>
    <definedName name="ins_clavo_acero">#REF!</definedName>
    <definedName name="ins_clavo_corriente">#REF!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pvc_drenaje_2pulgx45">#REF!</definedName>
    <definedName name="ins_codo_pvc_drenaje_2pulgx90">#REF!</definedName>
    <definedName name="ins_codo_pvc_drenaje_3pulgx45">#REF!</definedName>
    <definedName name="ins_codo_pvc_drenaje_3pulgx90">#REF!</definedName>
    <definedName name="ins_codo_pvc_drenaje_4pulgx45">#REF!</definedName>
    <definedName name="ins_codo_pvc_drenaje_4pulgx90">#REF!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pulg">#REF!</definedName>
    <definedName name="ins_codo_pvc_presion_2pulg">#REF!</definedName>
    <definedName name="ins_codo_pvc_presion_3pulg">#REF!</definedName>
    <definedName name="ins_colg_0.5pulg">#REF!</definedName>
    <definedName name="ins_colg_0.75pulg">#REF!</definedName>
    <definedName name="ins_colg_1.5pulg">#REF!</definedName>
    <definedName name="ins_colg_1pulg">#REF!</definedName>
    <definedName name="ins_colg_2pulg">#REF!</definedName>
    <definedName name="ins_colg_3pulg">#REF!</definedName>
    <definedName name="ins_colg_4pulg">#REF!</definedName>
    <definedName name="ins_coupling_cpvc_1.5pulg">#REF!</definedName>
    <definedName name="ins_cubre_falta">#REF!</definedName>
    <definedName name="ins_drenaje_balcon_a">#REF!</definedName>
    <definedName name="ins_drenaje_balcon_b">#REF!</definedName>
    <definedName name="ins_fregadero">#REF!</definedName>
    <definedName name="ins_gasoil">#REF!</definedName>
    <definedName name="ins_grava_combinada">#REF!</definedName>
    <definedName name="ins_inodoro">#REF!</definedName>
    <definedName name="ins_jacuzzi">#REF!</definedName>
    <definedName name="ins_juego_accesorios">#REF!</definedName>
    <definedName name="ins_junta_cera">#REF!</definedName>
    <definedName name="ins_lavamanos">#REF!</definedName>
    <definedName name="ins_llave_angular">#REF!</definedName>
    <definedName name="ins_llave_chorro">#REF!</definedName>
    <definedName name="ins_madera">#REF!</definedName>
    <definedName name="ins_mezcla_pañete">#REF!</definedName>
    <definedName name="ins_mezcladora_bañera">#REF!</definedName>
    <definedName name="ins_mezcladora_fregadero">#REF!</definedName>
    <definedName name="ins_mezcladora_jacuzzi">#REF!</definedName>
    <definedName name="ins_mezcladora_lavamanos">#REF!</definedName>
    <definedName name="ins_mortero_13">#REF!</definedName>
    <definedName name="ins_mortero_14">#REF!</definedName>
    <definedName name="ins_niple_cromado">#REF!</definedName>
    <definedName name="ins_parrilla_piso">#REF!</definedName>
    <definedName name="ins_pintura">#REF!</definedName>
    <definedName name="ins_red_cpvc_0.75x0.5pulg">#REF!</definedName>
    <definedName name="ins_red_hg_3x2">#REF!</definedName>
    <definedName name="ins_red_pvc_3x2pulg">#REF!</definedName>
    <definedName name="ins_red_pvc_4x2pulg">#REF!</definedName>
    <definedName name="ins_red_pvc_4x3pulg">#REF!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#REF!</definedName>
    <definedName name="ins_red_pvc_presion_2x1pulg">#REF!</definedName>
    <definedName name="ins_red_pvc_presion_3x1.5pulg">#REF!</definedName>
    <definedName name="ins_red_pvc_presion_3x1pulg">#REF!</definedName>
    <definedName name="ins_red_pvc_presion_3x2pulg">#REF!</definedName>
    <definedName name="ins_regla">#REF!</definedName>
    <definedName name="ins_rejilla_techo">#REF!</definedName>
    <definedName name="ins_sifon_2pulg">#REF!</definedName>
    <definedName name="ins_tarugo_0.375pulg">#REF!</definedName>
    <definedName name="ins_tarugo_0.5pulg">#REF!</definedName>
    <definedName name="ins_tee_cpvc_0.5pulg">#REF!</definedName>
    <definedName name="ins_tee_cpvc_0.75pulg">#REF!</definedName>
    <definedName name="ins_tee_hg_3hg">#REF!</definedName>
    <definedName name="ins_tee_pvc_presion_0.5pulg">#REF!</definedName>
    <definedName name="ins_tee_pvc_presion_0.75pulg">#REF!</definedName>
    <definedName name="ins_tee_pvc_presion_1.5pulg">#REF!</definedName>
    <definedName name="ins_tee_pvc_presion_1pulg">#REF!</definedName>
    <definedName name="ins_tee_pvc_presion_2pulg">#REF!</definedName>
    <definedName name="ins_tee_pvc_presion_3pulg">#REF!</definedName>
    <definedName name="ins_tornillo_0.375pulg">#REF!</definedName>
    <definedName name="ins_tornillo_fijacion">#REF!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2pulg">#REF!</definedName>
    <definedName name="ins_tub_pvc_sdr26_3pulg">#REF!</definedName>
    <definedName name="ins_tub_pvc_sdr32.5_4pulg">#REF!</definedName>
    <definedName name="ins_tub_pvc_sdr32.5_6pulg">#REF!</definedName>
    <definedName name="ins_tubo_flexible">#REF!</definedName>
    <definedName name="ins_tuerca_0.375pulg">#REF!</definedName>
    <definedName name="ins_tuerca_0.5pulg">#REF!</definedName>
    <definedName name="ins_valvula_0.75pulg">#REF!</definedName>
    <definedName name="ins_valvula_1.5pulg">#REF!</definedName>
    <definedName name="ins_valvula_1pulg">#REF!</definedName>
    <definedName name="ins_valvula_2pulg">#REF!</definedName>
    <definedName name="ins_valvula_reguladora_1pulg">#REF!</definedName>
    <definedName name="ins_valvula_reguladora_2pulg">#REF!</definedName>
    <definedName name="ins_varilla_0.375pulg">#REF!</definedName>
    <definedName name="ins_varilla_0.5pulg">#REF!</definedName>
    <definedName name="ins_yee_pvc_drenaje_2pulg">#REF!</definedName>
    <definedName name="ins_yee_pvc_drenaje_3pulg">#REF!</definedName>
    <definedName name="ins_yee_pvc_drenaje_4pulg">#REF!</definedName>
    <definedName name="INSTVENT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abo">#REF!</definedName>
    <definedName name="ITBIS">#REF!</definedName>
    <definedName name="ITBS">#REF!</definedName>
    <definedName name="Item2">#N/A</definedName>
    <definedName name="iu">#REF!</definedName>
    <definedName name="Izado_de_Tabletas">#REF!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">#REF!</definedName>
    <definedName name="Izaje_de_Vigas_Postensadas_2">#N/A</definedName>
    <definedName name="Izaje_de_Vigas_Postensadas_3">#N/A</definedName>
    <definedName name="J">#REF!</definedName>
    <definedName name="JAGS">#REF!</definedName>
    <definedName name="jminimo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JUNTACERA">#REF!</definedName>
    <definedName name="jy">[24]M.O.!#REF!</definedName>
    <definedName name="kerosene">#REF!</definedName>
    <definedName name="khvf">#REF!</definedName>
    <definedName name="kijop">#REF!</definedName>
    <definedName name="Kilometro">[17]EQUIPOS!$I$25</definedName>
    <definedName name="komatsu">'[14]Listado Equipos a utilizar'!#REF!</definedName>
    <definedName name="L">#REF!</definedName>
    <definedName name="LADRILLOS_4x8x2">#REF!</definedName>
    <definedName name="LAMPARA_FLUORESC_2x4">#REF!</definedName>
    <definedName name="LAMPARAS_DE_1500W_220V">[29]INSU!$B$41</definedName>
    <definedName name="LAQUEAR_MADERA">#REF!</definedName>
    <definedName name="LARRASTRE4SDR41MCONTRA">#REF!</definedName>
    <definedName name="LARRASTRE6SDR41MCONTRA">#REF!</definedName>
    <definedName name="LATEX">#REF!</definedName>
    <definedName name="LAVADERO_DOBLE">#REF!</definedName>
    <definedName name="LAVADERO_GRANITO_SENCILLO">#REF!</definedName>
    <definedName name="LAVADEROSENCILLO">#REF!</definedName>
    <definedName name="LAVAMANO_19x17_BCO">#REF!</definedName>
    <definedName name="LAVGRA1BCO">#REF!</definedName>
    <definedName name="LAVGRA1BCOPVC">#REF!</definedName>
    <definedName name="LAVGRA2BCO">#REF!</definedName>
    <definedName name="LAVGRA2BCOPVC">#REF!</definedName>
    <definedName name="LAVM1917BCO">#REF!</definedName>
    <definedName name="LAVM1917BCOPVC">#REF!</definedName>
    <definedName name="LAVM1917COL">#REF!</definedName>
    <definedName name="LAVM1917COLPVC">#REF!</definedName>
    <definedName name="LAVMOVABCO">#REF!</definedName>
    <definedName name="LAVMOVABCOPVC">#REF!</definedName>
    <definedName name="LAVMOVACOL">#REF!</definedName>
    <definedName name="LAVMOVACOLPVC">#REF!</definedName>
    <definedName name="LAVMSERBCO">#REF!</definedName>
    <definedName name="LAVMSERBCOPVC">#REF!</definedName>
    <definedName name="LAVOVAEMPBCOCONTRA">#REF!</definedName>
    <definedName name="lbalmbre18">#REF!</definedName>
    <definedName name="Ligado_y_vaciado">#REF!</definedName>
    <definedName name="Ligado_y_vaciado_2">#N/A</definedName>
    <definedName name="Ligado_y_vaciado_3">#N/A</definedName>
    <definedName name="Ligado_y_Vaciado_a_Mano">[15]Insumos!$B$136:$D$136</definedName>
    <definedName name="Ligado_y_Vaciado_con_ligadora_y_Winche">[4]Insumos!#REF!</definedName>
    <definedName name="Ligado_y_Vaciado_Hormigón_Industrial_____20_M3">[4]Insumos!#REF!</definedName>
    <definedName name="Ligado_y_Vaciado_Hormigón_Industrial_____4_M3">[4]Insumos!#REF!</definedName>
    <definedName name="Ligado_y_Vaciado_Hormigón_Industrial___10__20_M3">[4]Insumos!#REF!</definedName>
    <definedName name="Ligado_y_Vaciado_Hormigón_Industrial___4__10_M3">[4]Insumos!#REF!</definedName>
    <definedName name="ligadohormigon">[17]OBRAMANO!#REF!</definedName>
    <definedName name="ligadora">'[14]Listado Equipos a utilizar'!#REF!</definedName>
    <definedName name="Ligadora_de_1_funda">#REF!</definedName>
    <definedName name="Ligadora_de_1_funda_2">#N/A</definedName>
    <definedName name="Ligadora_de_1_funda_3">#N/A</definedName>
    <definedName name="Ligadora_de_2_funda">#REF!</definedName>
    <definedName name="Ligadora_de_2_funda_2">#N/A</definedName>
    <definedName name="Ligadora_de_2_funda_3">#N/A</definedName>
    <definedName name="Ligadora2fdas">#REF!</definedName>
    <definedName name="LIGALIGA">#REF!</definedName>
    <definedName name="LIGAWINCHE">#REF!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>#REF!</definedName>
    <definedName name="LIMPTUBOCPVC14">#REF!</definedName>
    <definedName name="LIMPTUBOCPVCPINTA">#REF!</definedName>
    <definedName name="LIMPZOC">#REF!</definedName>
    <definedName name="LINE" hidden="1">'[20]ANALISIS STO DGO'!#REF!</definedName>
    <definedName name="LINEA_DE_CONDUC">#N/A</definedName>
    <definedName name="lineout" hidden="1">'[20]ANALISIS STO DGO'!#REF!</definedName>
    <definedName name="lista">#REF!</definedName>
    <definedName name="LISTADO">#REF!</definedName>
    <definedName name="Listelos_de_20_Cms_en_Baños">[15]Insumos!$B$44:$D$44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eacero">#REF!</definedName>
    <definedName name="llaveacondicionamientohinca">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HORRO">#REF!</definedName>
    <definedName name="llaveclavos">#REF!</definedName>
    <definedName name="llavecuradoyaditivo">#REF!</definedName>
    <definedName name="llaveempalmepilotes">#REF!</definedName>
    <definedName name="LLAVEEMPOTRAR12">#REF!</definedName>
    <definedName name="llavehincapilotes">#REF!</definedName>
    <definedName name="llaveizadotabletas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>#REF!</definedName>
    <definedName name="llaveligadoyvaciado_2">#N/A</definedName>
    <definedName name="llaveligadoyvaciado_3">#N/A</definedName>
    <definedName name="llavemadera">#REF!</definedName>
    <definedName name="llavemadera_2">#N/A</definedName>
    <definedName name="llavemadera_3">#N/A</definedName>
    <definedName name="llavemanejocemento">#REF!</definedName>
    <definedName name="llavemanejocemento_2">#N/A</definedName>
    <definedName name="llavemanejocemento_3">#N/A</definedName>
    <definedName name="llavemanejopilotes">#REF!</definedName>
    <definedName name="llavemanejopilotes_2">#N/A</definedName>
    <definedName name="llavemanejopilotes_3">#N/A</definedName>
    <definedName name="llavemoacero">#REF!</definedName>
    <definedName name="llavemoacero_2">#N/A</definedName>
    <definedName name="llavemoacero_3">#N/A</definedName>
    <definedName name="llavemomadera">#REF!</definedName>
    <definedName name="llavemomadera_2">#N/A</definedName>
    <definedName name="llavemomadera_3">#N/A</definedName>
    <definedName name="LLAVEORINALPEQ">#REF!</definedName>
    <definedName name="LLAVES">#REF!</definedName>
    <definedName name="LLAVESENCCROM">#REF!</definedName>
    <definedName name="llavetratamientomoldes">#REF!</definedName>
    <definedName name="llavetratamientomoldes_2">#N/A</definedName>
    <definedName name="llavetratamientomoldes_3">#N/A</definedName>
    <definedName name="LLAVIN">#REF!</definedName>
    <definedName name="LLAVIN_PUERTA">#REF!</definedName>
    <definedName name="LLAVINCOR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MEMBAJADOR">#REF!</definedName>
    <definedName name="LOSA12">#REF!</definedName>
    <definedName name="LOSA20">#REF!</definedName>
    <definedName name="LOSA30">#REF!</definedName>
    <definedName name="losetacriolla">#REF!</definedName>
    <definedName name="Losetas_30x30_Italianas___S_350">[4]Insumos!#REF!</definedName>
    <definedName name="Losetas_33x33_Italianas____Granito_Rosa">[4]Insumos!#REF!</definedName>
    <definedName name="Losetas_de_Barro_exagonal_Grande_C_Transp.">[4]Insumos!#REF!</definedName>
    <definedName name="Losetas_de_Barro_Feria_Grande_C_Transp.">[4]Insumos!#REF!</definedName>
    <definedName name="LUBRICANTE">#REF!</definedName>
    <definedName name="lubricantes">[47]Materiales!$K$15</definedName>
    <definedName name="LUZCENITAL">#REF!</definedName>
    <definedName name="LUZPARQEMT">#REF!</definedName>
    <definedName name="m">[48]Insumos!$I$3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'[28]Costos Mano de Obra'!$O$52</definedName>
    <definedName name="M_O_Armadura_Columna">[15]Insumos!$B$78:$D$78</definedName>
    <definedName name="M_O_Armadura_Dintel_y_Viga">[15]Insumos!$B$79:$D$79</definedName>
    <definedName name="M_O_Cantos">[15]Insumos!$B$99:$D$99</definedName>
    <definedName name="M_O_Carpintero_2da._Categoría">[15]Insumos!$B$96:$D$96</definedName>
    <definedName name="M_O_Cerámica_Italiana_en_Pared">[15]Insumos!$B$102:$D$102</definedName>
    <definedName name="M_O_Colocación_Adoquines">[15]Insumos!$B$104:$D$104</definedName>
    <definedName name="M_O_Colocación_de_Bloques_de_4">[15]Insumos!$B$105:$D$105</definedName>
    <definedName name="M_O_Colocación_de_Bloques_de_6">[15]Insumos!$B$106:$D$106</definedName>
    <definedName name="M_O_Colocación_de_Bloques_de_8">[15]Insumos!$B$107:$D$107</definedName>
    <definedName name="M_O_Colocación_Listelos">[15]Insumos!$B$114:$D$114</definedName>
    <definedName name="M_O_Colocación_Piso_Cerámica_Criolla">[15]Insumos!$B$108:$D$108</definedName>
    <definedName name="M_O_Colocación_Piso_de_Granito_40_X_40">[15]Insumos!$B$111:$D$111</definedName>
    <definedName name="M_O_Colocación_Zócalos_de_Cerámica">[15]Insumos!$B$113:$D$113</definedName>
    <definedName name="M_O_Confección_de_Andamios">[15]Insumos!$B$115:$D$115</definedName>
    <definedName name="M_O_Construcción_Acera_Frotada_y_Violinada">[15]Insumos!$B$116:$D$116</definedName>
    <definedName name="M_O_Corte_y_Amarre_de_Varilla">[15]Insumos!$B$119:$D$119</definedName>
    <definedName name="M_O_Elaboración__Vaciado_y_Frotado_Losa_de_Piso">[4]Insumos!#REF!</definedName>
    <definedName name="M_O_Elaboración_Cámara_Inspección">[15]Insumos!$B$120:$D$120</definedName>
    <definedName name="M_O_Elaboración_Trampa_de_Grasa">[15]Insumos!$B$121:$D$121</definedName>
    <definedName name="M_O_Encofrado_y_Desenc._Muros_Cara">[4]Insumos!#REF!</definedName>
    <definedName name="M_O_Envarillado_de_Escalera">[15]Insumos!$B$81:$D$81</definedName>
    <definedName name="M_O_Fino_de_Techo_Inclinado">[15]Insumos!$B$83:$D$83</definedName>
    <definedName name="M_O_Fino_de_Techo_Plano">[15]Insumos!$B$84:$D$84</definedName>
    <definedName name="M_O_Fraguache">[4]Insumos!#REF!</definedName>
    <definedName name="M_O_Goteros_Colgantes">[15]Insumos!$B$85:$D$85</definedName>
    <definedName name="M_O_Llenado_de_huecos">[15]Insumos!$B$86:$D$86</definedName>
    <definedName name="M_O_Maestro">[15]Insumos!$B$87:$D$87</definedName>
    <definedName name="M_O_Malla_Eléctro_Soldada">[4]Insumos!#REF!</definedName>
    <definedName name="M_O_Obrero_Ligado">[15]Insumos!$B$88:$D$88</definedName>
    <definedName name="M_O_Pañete_Maestreado_Exterior">[15]Insumos!$B$91:$D$91</definedName>
    <definedName name="M_O_Pañete_Maestreado_Interior">[15]Insumos!$B$92:$D$92</definedName>
    <definedName name="M_O_Preparación_del_Terreno">[15]Insumos!$B$94:$D$94</definedName>
    <definedName name="M_O_Quintal_Trabajado">[15]Insumos!$B$77:$D$77</definedName>
    <definedName name="M_O_Regado__Compactación__Mojado__Trasl.Mat.__A_M">[15]Insumos!$B$132:$D$132</definedName>
    <definedName name="M_O_Regado_Mojado_y_Apisonado____Material_Granular_y_Arena">[4]Insumos!#REF!</definedName>
    <definedName name="M_O_Repello">[4]Insumos!#REF!</definedName>
    <definedName name="M_O_Subida_de_Acero_para_Losa">[15]Insumos!$B$82:$D$82</definedName>
    <definedName name="M_O_Subida_de_Materiales">[15]Insumos!$B$95:$D$95</definedName>
    <definedName name="M_O_Técnico_Calificado">[15]Insumos!$B$149:$D$149</definedName>
    <definedName name="M_O_Zabaletas">[15]Insumos!$B$98:$D$98</definedName>
    <definedName name="m2ceramica">#REF!</definedName>
    <definedName name="m3arena">#REF!</definedName>
    <definedName name="m3arepanete">#REF!</definedName>
    <definedName name="m3grava">#REF!</definedName>
    <definedName name="MA">[24]M.O.!$C$10</definedName>
    <definedName name="MACHETE">#REF!</definedName>
    <definedName name="MACO">#REF!</definedName>
    <definedName name="MADEMTECHOHAMALLA">#REF!</definedName>
    <definedName name="MADEMTECHOHAVAR">#REF!</definedName>
    <definedName name="MADERA">#REF!</definedName>
    <definedName name="Madera_2">#N/A</definedName>
    <definedName name="Madera_3">#N/A</definedName>
    <definedName name="Madera_P2">#REF!</definedName>
    <definedName name="MADERAC">#REF!</definedName>
    <definedName name="MADMU">[16]Jornal!$D$134</definedName>
    <definedName name="Maestro">#REF!</definedName>
    <definedName name="MAESTROCARP">[27]INS!#REF!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LLACICL6HG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>#REF!</definedName>
    <definedName name="MANO_DE_OBRA">#REF!</definedName>
    <definedName name="Mano_de_Obra_Acero">#REF!</definedName>
    <definedName name="Mano_de_Obra_Acero_2">#N/A</definedName>
    <definedName name="Mano_de_Obra_Acero_3">#N/A</definedName>
    <definedName name="Mano_de_Obra_Madera">#REF!</definedName>
    <definedName name="Mano_de_Obra_Madera_2">#N/A</definedName>
    <definedName name="Mano_de_Obra_Madera_3">#N/A</definedName>
    <definedName name="mante.puerta">#REF!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NTTRANSITO">[49]MANT.TRANSITO!$H$27</definedName>
    <definedName name="maquito">'[14]Listado Equipos a utilizar'!#REF!</definedName>
    <definedName name="MARCO_PUERTA_PINO">#REF!</definedName>
    <definedName name="MARCOCA">#REF!</definedName>
    <definedName name="MARCOPI">#REF!</definedName>
    <definedName name="Marcos_de_Pino_Americano">[4]Insumos!#REF!</definedName>
    <definedName name="marmolpiso">#REF!</definedName>
    <definedName name="martillo">#REF!</definedName>
    <definedName name="Material_Base">[4]Insumos!#REF!</definedName>
    <definedName name="Material_Granular____Cascajo_T_Yubazo">[4]Insumos!#REF!</definedName>
    <definedName name="MATERIAL_RELLENO">#REF!</definedName>
    <definedName name="MATERIALES">#REF!</definedName>
    <definedName name="MBA">#REF!</definedName>
    <definedName name="MBR">#REF!</definedName>
    <definedName name="MEDESFB23">[25]Mat!$D$62</definedName>
    <definedName name="MEXCLADORA_LAVAMANOS">#REF!</definedName>
    <definedName name="MEZCALAREPMOR">#REF!</definedName>
    <definedName name="MEZCBAN">#REF!</definedName>
    <definedName name="MEZCBIDET">#REF!</definedName>
    <definedName name="MEZCFREG">#REF!</definedName>
    <definedName name="MEZCLA_CAL_ARENA_PISOS">#REF!</definedName>
    <definedName name="MEZCLA125">#REF!</definedName>
    <definedName name="MEZCLA13">#REF!</definedName>
    <definedName name="MEZCLA14">#REF!</definedName>
    <definedName name="MezclaAntillana">#REF!</definedName>
    <definedName name="MEZCLANATILLA">#REF!</definedName>
    <definedName name="MEZCLAV">#REF!</definedName>
    <definedName name="MEZEMP">#REF!</definedName>
    <definedName name="MKLLL">#REF!</definedName>
    <definedName name="mlzocalo">#REF!</definedName>
    <definedName name="mo.cer.pared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">[16]Jornal!$D$178</definedName>
    <definedName name="MOACERA">#REF!</definedName>
    <definedName name="moacero">#REF!</definedName>
    <definedName name="moaceroaltaresitencia">#REF!</definedName>
    <definedName name="MOBADEN">#REF!</definedName>
    <definedName name="MOBASECON">#REF!</definedName>
    <definedName name="MOCANTOS">#REF!</definedName>
    <definedName name="MOCAPATER">#REF!</definedName>
    <definedName name="MOCARETEO">#REF!</definedName>
    <definedName name="mocarpinteri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jado_en_Compactación_con_equipo">[4]Insumos!#REF!</definedName>
    <definedName name="MOJO">[50]MOJornal!$A$7</definedName>
    <definedName name="MOLDE_ESTAMPADO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ntura">#REF!</definedName>
    <definedName name="MOPINTURAAGUA">#REF!</definedName>
    <definedName name="MOPINTURAMANT">#REF!</definedName>
    <definedName name="MOPISOCERAMICA">[27]INS!#REF!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guache">#REF!</definedName>
    <definedName name="morpanete">#REF!</definedName>
    <definedName name="mortero.1.4.pañete">'[28]Ana. Horm mexc mort'!$D$85</definedName>
    <definedName name="MORTERO110">#REF!</definedName>
    <definedName name="MORTERO12">#REF!</definedName>
    <definedName name="MORTERO13">#REF!</definedName>
    <definedName name="MORTERO14">#REF!</definedName>
    <definedName name="Mosaico_Fondo_Blanco_30x30____Corriente">[4]Insumos!#REF!</definedName>
    <definedName name="mosbotichinorojo">#REF!</definedName>
    <definedName name="MOTONIVELADORA">#REF!</definedName>
    <definedName name="MOTRAMPA">#REF!</definedName>
    <definedName name="MOV_7">'[51]mov. de tierra'!#REF!</definedName>
    <definedName name="MOZABALETAPISO">#REF!</definedName>
    <definedName name="MOZABALETATECHO">#REF!</definedName>
    <definedName name="mozaicoFG">#REF!</definedName>
    <definedName name="MTG">'[52]m.t C'!$I$18</definedName>
    <definedName name="MULTI">[5]A!#REF!</definedName>
    <definedName name="MURO30">#REF!</definedName>
    <definedName name="MUROBOVEDA12A10X2AD">#REF!</definedName>
    <definedName name="MV">[40]Presup.!#REF!</definedName>
    <definedName name="MZNATILLA">#REF!</definedName>
    <definedName name="NADA">#REF!</definedName>
    <definedName name="NATILLA">#REF!</definedName>
    <definedName name="NCLASI">#REF!</definedName>
    <definedName name="NCLASII">#REF!</definedName>
    <definedName name="NCLASIII">#REF!</definedName>
    <definedName name="NCLASIIII">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NIPLE12X4HG">#REF!</definedName>
    <definedName name="NIPLE34X4HG">#REF!</definedName>
    <definedName name="NIPLECROM38X212">#REF!</definedName>
    <definedName name="nissan">'[14]Listado Equipos a utilizar'!#REF!</definedName>
    <definedName name="No_al_Printer">#REF!</definedName>
    <definedName name="num.meses">#REF!</definedName>
    <definedName name="O">#REF!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brero_Dia">[21]MO!$C$11</definedName>
    <definedName name="Obrero_Hr">[53]MO!$D$11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mencofrado">'[19]O.M. y Salarios'!#REF!</definedName>
    <definedName name="OP">[5]A!#REF!</definedName>
    <definedName name="opala">[47]Salarios!$D$16</definedName>
    <definedName name="OPERADOR_GREADER">#REF!</definedName>
    <definedName name="OPERADOR_PALA">#REF!</definedName>
    <definedName name="OPERADOR_TRACTOR">#REF!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ario_1ra">#REF!</definedName>
    <definedName name="Operario_2da">#REF!</definedName>
    <definedName name="Operario_3ra">#REF!</definedName>
    <definedName name="OPERARIOPRIMERA">[38]SALARIOS!$C$10</definedName>
    <definedName name="OPERMAN">#REF!</definedName>
    <definedName name="OPERPAL">#REF!</definedName>
    <definedName name="ORI12FBCO">#REF!</definedName>
    <definedName name="ORI12FBCOFLUX">#REF!</definedName>
    <definedName name="ORI12FBCOFLUXPVC">#REF!</definedName>
    <definedName name="ORI12FBCOPVC">#REF!</definedName>
    <definedName name="ORI12FFLUXBCOCONTRA">#REF!</definedName>
    <definedName name="ORI1FBCO">#REF!</definedName>
    <definedName name="ORI1FBCOFLUX">#REF!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NALSENCILLO">#REF!</definedName>
    <definedName name="ORIPEQBCO">#REF!</definedName>
    <definedName name="ORIPEQBCOPVC">#REF!</definedName>
    <definedName name="OTR_15">#REF!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#REF!</definedName>
    <definedName name="OTR_30">#REF!</definedName>
    <definedName name="otractor">[47]Salarios!$D$14</definedName>
    <definedName name="OXIDOROJO">#REF!</definedName>
    <definedName name="OXIGENO_CIL">#REF!</definedName>
    <definedName name="P">#REF!</definedName>
    <definedName name="P.U.">#REF!</definedName>
    <definedName name="P.U.Amercoat_385ASA">[54]Insumos!$E$15</definedName>
    <definedName name="P.U.Amercoat_385ASA_2">#N/A</definedName>
    <definedName name="P.U.Amercoat_385ASA_3">#N/A</definedName>
    <definedName name="P.U.Dimecote9">[54]Insumos!$E$13</definedName>
    <definedName name="P.U.Dimecote9_2">#N/A</definedName>
    <definedName name="P.U.Dimecote9_3">#N/A</definedName>
    <definedName name="P.U.Thinner1000">[54]Insumos!$E$12</definedName>
    <definedName name="P.U.Thinner1000_2">#N/A</definedName>
    <definedName name="P.U.Thinner1000_3">#N/A</definedName>
    <definedName name="P.U.Urethane_Acrilico">[54]Insumos!$E$17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A">#REF!</definedName>
    <definedName name="PALA_950">#REF!</definedName>
    <definedName name="Pala_Tramotina">[4]Insumos!#REF!</definedName>
    <definedName name="PALM">#REF!</definedName>
    <definedName name="PALPUA14">#REF!</definedName>
    <definedName name="PALPUA16">#REF!</definedName>
    <definedName name="PAMAEXT">[25]UASD!$F$3329</definedName>
    <definedName name="PAMAINT">[25]UASD!$F$3320</definedName>
    <definedName name="PANEL_DIST_24C">#REF!</definedName>
    <definedName name="PANEL_DIST_32C">#REF!</definedName>
    <definedName name="PANEL_DIST_4a8C">#REF!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12CONTRA">#REF!</definedName>
    <definedName name="PANEL6CIR">#REF!</definedName>
    <definedName name="PANEL8CIR">#REF!</definedName>
    <definedName name="PanelDist_6a12_Circ_125a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RAGOMASCONTRA">#REF!</definedName>
    <definedName name="PARARRAYOS_9KV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a">'[43]V.Tierras A'!$D$7</definedName>
    <definedName name="PDUCHA">#REF!</definedName>
    <definedName name="PEON">#REF!</definedName>
    <definedName name="Peon_1">#REF!</definedName>
    <definedName name="Peon_Colchas">[29]MO!$B$11</definedName>
    <definedName name="PEONCARP">[27]INS!#REF!</definedName>
    <definedName name="Peones">#REF!</definedName>
    <definedName name="Peones_2">#N/A</definedName>
    <definedName name="Peones_3">#N/A</definedName>
    <definedName name="PERFIL_CUADRADO_34">[29]INSU!$B$91</definedName>
    <definedName name="periche">#REF!</definedName>
    <definedName name="Pernos">#REF!</definedName>
    <definedName name="Pernos_2">"$#REF!.$B$68"</definedName>
    <definedName name="Pernos_3">"$#REF!.$B$68"</definedName>
    <definedName name="PESCOBAPLASTICA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ACRINT">[25]UASD!$F$3554</definedName>
    <definedName name="PICER">[25]UASD!$F$3459</definedName>
    <definedName name="PICO">#REF!</definedName>
    <definedName name="pie">#REF!</definedName>
    <definedName name="PIEDRA">#REF!</definedName>
    <definedName name="Piedra_de_Río">[4]Insumos!#REF!</definedName>
    <definedName name="PIEDRA_GAVIONE_M3">'[23]MATERIALES LISTADO'!$D$12</definedName>
    <definedName name="PIEDRA_GAVIONES">#REF!</definedName>
    <definedName name="Piedra_para_Encache">[4]Insumos!#REF!</definedName>
    <definedName name="pilote">#REF!</definedName>
    <definedName name="pilotes">#REF!</definedName>
    <definedName name="pinacrext2">'[25]anal term'!$G$1219</definedName>
    <definedName name="PINO">[38]INS!$D$770</definedName>
    <definedName name="Pino_Bruto_Americano">[15]Insumos!$B$75:$D$75</definedName>
    <definedName name="PINO1X4X12">#REF!</definedName>
    <definedName name="PINO1X4X12TRAT">#REF!</definedName>
    <definedName name="PINOAME">[16]Mat!$D$46</definedName>
    <definedName name="pinobruto">[17]MATERIALES!$G$33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Epóxica_Popular">#REF!</definedName>
    <definedName name="Pintura_Epóxica_Popular_2">#N/A</definedName>
    <definedName name="Pintura_Epóxica_Popular_3">#N/A</definedName>
    <definedName name="PINTURA_MANTENIMIENTO">#REF!</definedName>
    <definedName name="PINTURA_OXIDO_ROJO">#REF!</definedName>
    <definedName name="pinturas">#REF!</definedName>
    <definedName name="PISO_GRANITO_FONDO_BCO">[29]INSU!$B$103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ADOCLAGRIS">#REF!</definedName>
    <definedName name="PISOADOCLAQUEM">#REF!</definedName>
    <definedName name="PISOADOCLAROJO">#REF!</definedName>
    <definedName name="PISOADOCOLGRIS">#REF!</definedName>
    <definedName name="PISOADOCOLROJO">#REF!</definedName>
    <definedName name="PISOADOMEDGRIS">#REF!</definedName>
    <definedName name="PISOADOMEDQUEM">#REF!</definedName>
    <definedName name="PISOADOMEDROJO">#REF!</definedName>
    <definedName name="PISOGRA1233030BCO">#REF!</definedName>
    <definedName name="PISOGRA1233030GRIS">#REF!</definedName>
    <definedName name="PISOGRA1234040BCO">#REF!</definedName>
    <definedName name="PISOGRABOTI4040BCO">#REF!</definedName>
    <definedName name="PISOGRABOTI4040COL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TACRILLICA">#REF!</definedName>
    <definedName name="PITECONOMICA">#REF!</definedName>
    <definedName name="pitesmalte">#REF!</definedName>
    <definedName name="PITMANTENIMIENTO">#REF!</definedName>
    <definedName name="pitoxidoverde">#REF!</definedName>
    <definedName name="PITSATINADA">#REF!</definedName>
    <definedName name="pitsemiglos">#REF!</definedName>
    <definedName name="PL">[18]A!#REF!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ncha_de_Plywood_4_x8_x3_4">#REF!</definedName>
    <definedName name="Plancha_de_Plywood_4_x8_x3_4_2">#N/A</definedName>
    <definedName name="Plancha_de_Plywood_4_x8_x3_4_3">#N/A</definedName>
    <definedName name="PLANTA_ELECTRICA">#REF!</definedName>
    <definedName name="Planta_Eléctrica_para_tesado">#REF!</definedName>
    <definedName name="Planta_Eléctrica_para_tesado_2">#N/A</definedName>
    <definedName name="Planta_Eléctrica_para_tesado_3">#N/A</definedName>
    <definedName name="PLASTICO">[29]INSU!$B$90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[27]INS!$D$563</definedName>
    <definedName name="plmadera1x4">#REF!</definedName>
    <definedName name="plmadera2x4">#REF!</definedName>
    <definedName name="plmadera4x4">#REF!</definedName>
    <definedName name="PLOMERO">[27]INS!#REF!</definedName>
    <definedName name="PLOMERO_SOLDADOR">#REF!</definedName>
    <definedName name="PLOMEROAYUDANTE">[27]INS!#REF!</definedName>
    <definedName name="PLOMEROOFICIAL">[27]INS!#REF!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">[16]Mat!$D$49</definedName>
    <definedName name="PLYWOOD">#REF!</definedName>
    <definedName name="PLYWOOD_34_2CARAS">#REF!</definedName>
    <definedName name="PM">[5]A!#REF!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centaje">[55]Presupuesto!#REF!</definedName>
    <definedName name="porcentaje_2">"$#REF!.$J$12"</definedName>
    <definedName name="porcentaje_3">"$#REF!.$J$12"</definedName>
    <definedName name="porciento">#REF!</definedName>
    <definedName name="PORTACANDADO">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OZO10">#REF!</definedName>
    <definedName name="POZO8">#REF!</definedName>
    <definedName name="PP">[5]A!#REF!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'[56]med.mov.de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siento_arena">#REF!</definedName>
    <definedName name="pre_bote">#REF!</definedName>
    <definedName name="pre_colg_0.5pulg">#REF!</definedName>
    <definedName name="pre_colg_0.75pulg">#REF!</definedName>
    <definedName name="pre_colg_1.5pulg">#REF!</definedName>
    <definedName name="pre_colg_1pulg">#REF!</definedName>
    <definedName name="pre_colg_2pulg">#REF!</definedName>
    <definedName name="pre_colg_3pulg">#REF!</definedName>
    <definedName name="pre_colg_4pulg">#REF!</definedName>
    <definedName name="pre_excavacion">#REF!</definedName>
    <definedName name="PRE_FASE_I">#REF!</definedName>
    <definedName name="PRE_FASE_I_II">#REF!</definedName>
    <definedName name="PRE_FASE_II">#REF!</definedName>
    <definedName name="pre_hormigon_124">#REF!</definedName>
    <definedName name="pre_relleno">#REF!</definedName>
    <definedName name="PREC._UNITARIO">#N/A</definedName>
    <definedName name="preci">#REF!</definedName>
    <definedName name="precii">#REF!</definedName>
    <definedName name="preciii">#REF!</definedName>
    <definedName name="preciiii">#REF!</definedName>
    <definedName name="precios">[57]Precios!$A$4:$F$1576</definedName>
    <definedName name="PREJASLIV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>#REF!</definedName>
    <definedName name="pres">#REF!</definedName>
    <definedName name="PRESUPUESTO">#REF!</definedName>
    <definedName name="Presupuesto_Maternidad">#REF!</definedName>
    <definedName name="presupuestoc1">#REF!</definedName>
    <definedName name="presupuestoc2">#REF!</definedName>
    <definedName name="PRESUPUESTOJJJ">#REF!</definedName>
    <definedName name="PRIMA">#REF!</definedName>
    <definedName name="PRIMA_2">"$#REF!.$M$38"</definedName>
    <definedName name="PRIMA_3">"$#REF!.$M$38"</definedName>
    <definedName name="PRINT_AREA_MI">#REF!</definedName>
    <definedName name="PRINT_TITLES_MI">#REF!</definedName>
    <definedName name="PROMEDIO">#REF!</definedName>
    <definedName name="PROP">#REF!</definedName>
    <definedName name="PROY">#REF!</definedName>
    <definedName name="Proyecto">#REF!</definedName>
    <definedName name="prticos">[58]peso!#REF!</definedName>
    <definedName name="prticos_2">#N/A</definedName>
    <definedName name="prticos_3">#N/A</definedName>
    <definedName name="Prueba_en_Compactación_con_equipo">[4]Insumos!#REF!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#REF!</definedName>
    <definedName name="PTAFRANCAOBAM2">#REF!</definedName>
    <definedName name="PTAFRANROBLE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2.3X8.4">#REF!</definedName>
    <definedName name="PTAPANCORCAOBA3X8.4">#REF!</definedName>
    <definedName name="PTAPANCORCAOBAM2">#REF!</definedName>
    <definedName name="PTAPANCORPINO">#REF!</definedName>
    <definedName name="PTAPANCORPINOM2">#REF!</definedName>
    <definedName name="PTAPANCORROBLE">#REF!</definedName>
    <definedName name="PTAPANESPCAOBA">#REF!</definedName>
    <definedName name="PTAPANESPCAOBAM2">#REF!</definedName>
    <definedName name="PTAPANESPROBLE">#REF!</definedName>
    <definedName name="PTAPANVAIVENCAOBA">#REF!</definedName>
    <definedName name="PTAPANVAIVENCAOBAM2">#REF!</definedName>
    <definedName name="PTAPANVAIVENROBLE">#REF!</definedName>
    <definedName name="PTAPLY">#REF!</definedName>
    <definedName name="PTAPLYM2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IHO">[25]Mat!$D$160</definedName>
    <definedName name="PUACERASHORMIGON">#REF!</definedName>
    <definedName name="PUACERASHORMIGON_2">#N/A</definedName>
    <definedName name="puacero">#REF!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BAÑO">[25]Mat!$D$163</definedName>
    <definedName name="pubaranda">#REF!</definedName>
    <definedName name="pubaranda_2">#N/A</definedName>
    <definedName name="pubaranda_3">#N/A</definedName>
    <definedName name="PUBLOQUES_4_ACERO_0.80">#REF!</definedName>
    <definedName name="PUBLOQUES_4_ACERO_0.80_2">#N/A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#REF!</definedName>
    <definedName name="PUCEMENTO">#REF!</definedName>
    <definedName name="PUCERAMICA15X15PARED">'[4]Análisis de Precios'!#REF!</definedName>
    <definedName name="PUCERAMICA30X30PARED">#REF!</definedName>
    <definedName name="PUCERAMICA30X30PARED_2">#N/A</definedName>
    <definedName name="PUCERAMICAITALIANAPARED">#REF!</definedName>
    <definedName name="PUCERAMICAITALIANAPARED_2">#N/A</definedName>
    <definedName name="PUCISTERNA">'[4]Análisis de Precios'!#REF!</definedName>
    <definedName name="PUCOLUMNAS_C1">'[15]Análisis de Precios'!$F$210</definedName>
    <definedName name="PUCOLUMNAS_C10">'[4]Análisis de Precios'!#REF!</definedName>
    <definedName name="PUCOLUMNAS_C11">'[4]Análisis de Precios'!#REF!</definedName>
    <definedName name="PUCOLUMNAS_C12">'[4]Análisis de Precios'!#REF!</definedName>
    <definedName name="PUCOLUMNAS_C2">#REF!</definedName>
    <definedName name="PUCOLUMNAS_C2_2">#N/A</definedName>
    <definedName name="PUCOLUMNAS_C3">#REF!</definedName>
    <definedName name="PUCOLUMNAS_C3_2">#N/A</definedName>
    <definedName name="PUCOLUMNAS_C4">#REF!</definedName>
    <definedName name="PUCOLUMNAS_C4_2">#N/A</definedName>
    <definedName name="PUCOLUMNAS_C9">'[4]Análisis de Precios'!#REF!</definedName>
    <definedName name="PUCOLUMNAS_CC">#REF!</definedName>
    <definedName name="PUCOLUMNAS_CC_2">#N/A</definedName>
    <definedName name="PUCOLUMNAS_CC1">#REF!</definedName>
    <definedName name="PUCOLUMNAS_CC1_2">#N/A</definedName>
    <definedName name="PUCOLUMNASASCENSOR">#REF!</definedName>
    <definedName name="PUCOLUMNASASCENSOR_2">#N/A</definedName>
    <definedName name="PUCONTEN">'[4]Análisis de Precios'!#REF!</definedName>
    <definedName name="PUDINTEL_10X20">#REF!</definedName>
    <definedName name="PUDINTEL_10X20_2">#N/A</definedName>
    <definedName name="PUDINTEL_15X40">#REF!</definedName>
    <definedName name="PUDINTEL_15X40_2">#N/A</definedName>
    <definedName name="PUDINTEL_20X40">#REF!</definedName>
    <definedName name="PUDINTEL_20X40_2">#N/A</definedName>
    <definedName name="Puerta_Corred._Alum__Anod._Bce._Vid._Mart._Nor.">[4]Insumos!#REF!</definedName>
    <definedName name="Puerta_Corred._Alum__Anod._Bce._Vid._Transp.">[4]Insumos!#REF!</definedName>
    <definedName name="Puerta_Corred._Alum__Anod._Nor._Vid._Bce._Liso">[4]Insumos!#REF!</definedName>
    <definedName name="Puerta_Corred._Alum__Anod._Nor._Vid._Bce._Mart.">[4]Insumos!#REF!</definedName>
    <definedName name="Puerta_Corred._Alum__Anod._Nor._Vid._Transp.">[4]Insumos!#REF!</definedName>
    <definedName name="Puerta_corrediza___BCE._VID._TRANSP.">[4]Insumos!#REF!</definedName>
    <definedName name="Puerta_corrediza___BCE._VID._TRANSP._LISO">[4]Insumos!#REF!</definedName>
    <definedName name="Puerta_de_Pino_Apanelada">[4]Insumos!#REF!</definedName>
    <definedName name="PUERTA_PANEL_PINO">#REF!</definedName>
    <definedName name="Puerta_Pino_Americano_Tratado">[4]Insumos!#REF!</definedName>
    <definedName name="PUERTA_PLYWOOD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_de_Pino_T_Francesa">[4]Insumos!#REF!</definedName>
    <definedName name="Puertas_de_Plywood">[4]Insumos!#REF!</definedName>
    <definedName name="Puertas_de_Plywood_3_16">[4]Insumos!#REF!</definedName>
    <definedName name="Puertas_Pino_Apanelada">[4]Insumos!#REF!</definedName>
    <definedName name="PUFINOTECHOINCLINADO">#REF!</definedName>
    <definedName name="PUFINOTECHOINCLINADO_2">#N/A</definedName>
    <definedName name="PUFINOTECHOPLANO">#REF!</definedName>
    <definedName name="PUFINOTECHOPLANO_2">#N/A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#REF!</definedName>
    <definedName name="PULESC">#REF!</definedName>
    <definedName name="Pulido_y_Brillado____De_Luxe">[15]Insumos!$B$241:$D$241</definedName>
    <definedName name="Pulido_y_Brillado_de_Piso">[4]Insumos!#REF!</definedName>
    <definedName name="PULIDO_Y_BRILLADO_ESCALON">#REF!</definedName>
    <definedName name="PULIDOyBRILLADO_TC">#REF!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MES">#REF!</definedName>
    <definedName name="PULOSA">#REF!</definedName>
    <definedName name="PULOSA_2">#N/A</definedName>
    <definedName name="pulosaaproche">#REF!</definedName>
    <definedName name="pulosacalzada">#REF!</definedName>
    <definedName name="PULREPPVIEJO">#REF!</definedName>
    <definedName name="PULSUPER">#REF!</definedName>
    <definedName name="PULYCRISTAL">#REF!</definedName>
    <definedName name="PULYSAL">#REF!</definedName>
    <definedName name="PUMADERA">#REF!</definedName>
    <definedName name="PUMEZCLACALARENAPISOS">#REF!</definedName>
    <definedName name="PUMEZCLACALARENAPISOS_2">#N/A</definedName>
    <definedName name="PUMORTERO1_1">'[4]Análisis de Precios'!#REF!</definedName>
    <definedName name="PUMORTERO1_10COLOCARPISOS">#REF!</definedName>
    <definedName name="PUMORTERO1_10COLOCARPISOS_2">#N/A</definedName>
    <definedName name="PUMORTERO1_2">#REF!</definedName>
    <definedName name="PUMORTERO1_2_2">#N/A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#REF!</definedName>
    <definedName name="PUPAÑETEMAESTREADOEXTERIOR">#REF!</definedName>
    <definedName name="PUPAÑETEMAESTREADOEXTERIOR_2">#N/A</definedName>
    <definedName name="PUPAÑETEMAESTREADOINTERIOR">#REF!</definedName>
    <definedName name="PUPAÑETEMAESTREADOINTERIOR_2">#N/A</definedName>
    <definedName name="PUPAÑETEPULIDO">#REF!</definedName>
    <definedName name="PUPAÑETEPULIDO_2">#N/A</definedName>
    <definedName name="PUPAÑETETECHO">'[4]Análisis de Precios'!#REF!</definedName>
    <definedName name="PUPINTURAACRILICAEXTERIOR">'[4]Análisis de Precios'!#REF!</definedName>
    <definedName name="PUPINTURAACRILICAINTERIOR">'[4]Análisis de Precios'!#REF!</definedName>
    <definedName name="PUPINTURACAL">'[4]Análisis de Precios'!#REF!</definedName>
    <definedName name="PUPINTURAMANTENIMIENTO">'[4]Análisis de Precios'!#REF!</definedName>
    <definedName name="PUPISOCERAMICA_33X33">#REF!</definedName>
    <definedName name="PUPISOCERAMICA_33X33_2">#N/A</definedName>
    <definedName name="PUPISOCERAMICACRIOLLA20X20">'[4]Análisis de Precios'!#REF!</definedName>
    <definedName name="PUPISOGRANITO_40X40">#REF!</definedName>
    <definedName name="PUPISOGRANITO_40X40_2">#N/A</definedName>
    <definedName name="PURAMPAESCALERA">#REF!</definedName>
    <definedName name="PURAMPAESCALERA_2">#N/A</definedName>
    <definedName name="PUREPLANTEO">#REF!</definedName>
    <definedName name="PUREPLANTEO_2">#N/A</definedName>
    <definedName name="PUSEPTICO">'[4]Análisis de Precios'!#REF!</definedName>
    <definedName name="putabletas">#REF!</definedName>
    <definedName name="PUTRAMPADEGRASA">#REF!</definedName>
    <definedName name="PUTRAMPADEGRASA_2">#N/A</definedName>
    <definedName name="PUVIGA">'[4]Análisis de Precios'!#REF!</definedName>
    <definedName name="puvigastransversales">#REF!</definedName>
    <definedName name="PUZABALETAPISO">#REF!</definedName>
    <definedName name="PUZABALETAPISO_2">#N/A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>'[4]Análisis de Precios'!#REF!</definedName>
    <definedName name="PUZAPATACOMBINADA_C1_C4">'[4]Análisis de Precios'!#REF!</definedName>
    <definedName name="PUZAPATAMURO4">#REF!</definedName>
    <definedName name="PUZAPATAMURO4_2">#N/A</definedName>
    <definedName name="PUZAPATAMURO6">#REF!</definedName>
    <definedName name="PUZAPATAMURO6_2">#N/A</definedName>
    <definedName name="PUZAPATAMURO8">#REF!</definedName>
    <definedName name="PUZAPATAMURO8_2">#N/A</definedName>
    <definedName name="PUZAPATAMURORAMPA">'[15]Análisis de Precios'!$F$201</definedName>
    <definedName name="PUZOCALOCERAMICACRIOLLADE20">'[4]Análisis de Precios'!#REF!</definedName>
    <definedName name="PUZOCALOCERAMICACRIOLLADE33">#REF!</definedName>
    <definedName name="PUZOCALOCERAMICACRIOLLADE33_2">#N/A</definedName>
    <definedName name="PUZOCALOSGRANITO_7X40">#REF!</definedName>
    <definedName name="PUZOCALOSGRANITO_7X40_2">#N/A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[27]INS!$D$568</definedName>
    <definedName name="PZ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">[1]PRESUPUESTO!#REF!</definedName>
    <definedName name="QQ">#REF!</definedName>
    <definedName name="qqvarilla">#REF!</definedName>
    <definedName name="QUICIOGRA30BCO">#REF!</definedName>
    <definedName name="QUICIOGRA40BCO">#REF!</definedName>
    <definedName name="QUICIOGRABOTI40COL">#REF!</definedName>
    <definedName name="QUICIOLAD">#REF!</definedName>
    <definedName name="QUICIOMOS25ROJ">#REF!</definedName>
    <definedName name="QUIEBRASOLESVERTCONTRA">#REF!</definedName>
    <definedName name="R_">#REF!</definedName>
    <definedName name="rastra">'[14]Listado Equipos a utilizar'!#REF!</definedName>
    <definedName name="rastrapuas">'[14]Listado Equipos a utilizar'!#REF!</definedName>
    <definedName name="RASTRILLO">#REF!</definedName>
    <definedName name="RE">[18]A!#REF!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PVC_34a12">#REF!</definedName>
    <definedName name="REDUCCION_PVC_DREN_4x2">#REF!</definedName>
    <definedName name="reesti">#REF!</definedName>
    <definedName name="reestii">#REF!</definedName>
    <definedName name="reestiii">#REF!</definedName>
    <definedName name="reestiiii">#REF!</definedName>
    <definedName name="REFERENCIA">[59]COF!$G$733</definedName>
    <definedName name="reg.compac.rell">'[28]Costos Mano de Obra'!$O$13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hormigon">'[28]Costos Mano de Obra'!$O$41</definedName>
    <definedName name="Regado_y_Compactación_Tosca___A_M">[4]Insumos!#REF!</definedName>
    <definedName name="regi">'[60]Pasarela de L=60.00'!#REF!</definedName>
    <definedName name="REGISTRO">#REF!</definedName>
    <definedName name="REGISTRO_ELEC_6x6">#REF!</definedName>
    <definedName name="REGLA">#REF!</definedName>
    <definedName name="REGLA_PAÑETE">#REF!</definedName>
    <definedName name="Regla_para_Pañete____Preparada">[15]Insumos!$B$76:$D$76</definedName>
    <definedName name="rei">#REF!</definedName>
    <definedName name="reii">#REF!</definedName>
    <definedName name="reiii">#REF!</definedName>
    <definedName name="reiiii">#REF!</definedName>
    <definedName name="REJILLA_PISO">#REF!</definedName>
    <definedName name="REJILLAPISO">#REF!</definedName>
    <definedName name="REJILLAPISOALUM">#REF!</definedName>
    <definedName name="REJILLAS_1x1">#REF!</definedName>
    <definedName name="Rell.caliche">'[28]Insumos materiales'!$J$32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GRANZOTECONTRA">#REF!</definedName>
    <definedName name="RELLENOREP">#REF!</definedName>
    <definedName name="RELLENOREPEQ">#REF!</definedName>
    <definedName name="Remoción_de_Capa_Vegetal">[4]Insumos!#REF!</definedName>
    <definedName name="REMOCIONCVMANO">#REF!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>#REF!</definedName>
    <definedName name="RETRO_320">#REF!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CECRI15A20">[25]UASD!$F$3537</definedName>
    <definedName name="REVCER01">#REF!</definedName>
    <definedName name="REVCER09">#REF!</definedName>
    <definedName name="REVESTIMIENTO_CERAMICA_20x20">#REF!</definedName>
    <definedName name="REVLAD248">#REF!</definedName>
    <definedName name="REVLADBIS228">#REF!</definedName>
    <definedName name="RNCARQSA">#REF!</definedName>
    <definedName name="RNCJAGS">#REF!</definedName>
    <definedName name="ROBLEBRA">#REF!</definedName>
    <definedName name="rodillo">'[14]Listado Equipos a utilizar'!#REF!</definedName>
    <definedName name="RODILLO_CAT_815">#REF!</definedName>
    <definedName name="rodneu">'[14]Listado Equipos a utilizar'!#REF!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t">[61]Insumos!$I$3</definedName>
    <definedName name="RUSTICO">#REF!</definedName>
    <definedName name="RV">[40]Presup.!#REF!</definedName>
    <definedName name="rvesti">#REF!</definedName>
    <definedName name="rvestii">#REF!</definedName>
    <definedName name="rvestiii">#REF!</definedName>
    <definedName name="rvestiiii">#REF!</definedName>
    <definedName name="S">[5]A!#REF!</definedName>
    <definedName name="SALARIO">#REF!</definedName>
    <definedName name="SALCAL">#REF!</definedName>
    <definedName name="SALIDA">#N/A</definedName>
    <definedName name="SALTEL">#REF!</definedName>
    <definedName name="SDFSDD">#REF!</definedName>
    <definedName name="SEGUETA">#REF!</definedName>
    <definedName name="Seguetas____Ultra">[4]Insumos!#REF!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éptico">#REF!</definedName>
    <definedName name="SEPTICOCAL">#REF!</definedName>
    <definedName name="SEPTICOROC">#REF!</definedName>
    <definedName name="SEPTICOTIE">#REF!</definedName>
    <definedName name="Sereno_Mes">[35]MO!$B$16</definedName>
    <definedName name="Servicio.Vaciado.con.bomba">'[28]Insumos materiales'!$J$45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#REF!</definedName>
    <definedName name="SOLDADORA">#REF!</definedName>
    <definedName name="solvente">#REF!</definedName>
    <definedName name="SSSS">[62]Ana!$L$1278</definedName>
    <definedName name="SUB">#REF!</definedName>
    <definedName name="SUB_2">#N/A</definedName>
    <definedName name="SUB_3">#N/A</definedName>
    <definedName name="SUB_TOTAL">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ASE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Subida.Mat.pintura">'[28]Costos Mano de Obra'!$O$55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ELDO">#REF!</definedName>
    <definedName name="SUELDO_2">"$#REF!.$#REF!$#REF!"</definedName>
    <definedName name="SUELDO_3">"$#REF!.$#REF!$#REF!"</definedName>
    <definedName name="Suministro_y_Regado_de_Tierra_Negra">[4]Insumos!#REF!</definedName>
    <definedName name="SUMINISTROS">#REF!</definedName>
    <definedName name="TABIQUESBAÑOSM2CONTRA">#REF!</definedName>
    <definedName name="TABLESTACADO">'[63]Ana.precios un'!#REF!</definedName>
    <definedName name="tablestacas">#REF!</definedName>
    <definedName name="TABLETAS">#REF!</definedName>
    <definedName name="TABLETAS_2">#N/A</definedName>
    <definedName name="TABLETAS_3">#N/A</definedName>
    <definedName name="TANQUE_55Gls">#REF!</definedName>
    <definedName name="TANQUEAGUA">#REF!</definedName>
    <definedName name="TAPA_ALUMINIO_1x1">#REF!</definedName>
    <definedName name="TAPA_REGISTRO_HF">#REF!</definedName>
    <definedName name="TAPA_REGISTRO_HF_LIVIANA">#REF!</definedName>
    <definedName name="TAPACISALUM2727">#REF!</definedName>
    <definedName name="TAPAINODNAT">#REF!</definedName>
    <definedName name="TAPE">#REF!</definedName>
    <definedName name="TAPE_3M">#REF!</definedName>
    <definedName name="TAPONREG2">#REF!</definedName>
    <definedName name="TAPONREG3">#REF!</definedName>
    <definedName name="TAPONREG4">#REF!</definedName>
    <definedName name="TARUGO">#REF!</definedName>
    <definedName name="TASA">[64]Insumos!$H$2</definedName>
    <definedName name="TC">#REF!</definedName>
    <definedName name="TECHOASBTIJPI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LJAGS">#REF!</definedName>
    <definedName name="tetuii">#REF!</definedName>
    <definedName name="THINNER">#REF!</definedName>
    <definedName name="tie">#REF!</definedName>
    <definedName name="TIMBRE">#REF!</definedName>
    <definedName name="TINACOS">#REF!</definedName>
    <definedName name="TITULO_COPIAR_TODO">#REF!</definedName>
    <definedName name="TITULO_PRESUPUESTO">#REF!</definedName>
    <definedName name="_xlnm.Print_Titles">#N/A</definedName>
    <definedName name="tiza">#REF!</definedName>
    <definedName name="TO">[5]A!#REF!</definedName>
    <definedName name="Tolas">#REF!</definedName>
    <definedName name="Tolas_2">"$#REF!.$B$13"</definedName>
    <definedName name="Tolas_3">"$#REF!.$B$13"</definedName>
    <definedName name="TOMACORRIENTE_110V">#REF!</definedName>
    <definedName name="TOMACORRIENTE_220V_SENC">#REF!</definedName>
    <definedName name="TOMACORRIENTE_30a">#REF!</definedName>
    <definedName name="tony">'[60]Pasarela de L=60.00'!#REF!</definedName>
    <definedName name="Tope_de_Marmolite_C_Normal">[4]Insumos!#REF!</definedName>
    <definedName name="TOPEMARMOLITE">#REF!</definedName>
    <definedName name="TOPOGRAFIA">#REF!</definedName>
    <definedName name="TOPOGRAFIA_2">#N/A</definedName>
    <definedName name="TOPOGRAFIA_3">#N/A</definedName>
    <definedName name="Topografo">#REF!</definedName>
    <definedName name="TORN3X38">#REF!</definedName>
    <definedName name="TORNILLO">#REF!</definedName>
    <definedName name="TORNILLOS">#REF!</definedName>
    <definedName name="TORNILLOS_2">"$#REF!.$B$#REF!"</definedName>
    <definedName name="TORNILLOS_3">"$#REF!.$B$#REF!"</definedName>
    <definedName name="Tornillos_5_x3_8">#REF!</definedName>
    <definedName name="Tornillos_5_x3_8_2">#N/A</definedName>
    <definedName name="Tornillos_5_x3_8_3">#N/A</definedName>
    <definedName name="TORNILLOS_INODORO">#REF!</definedName>
    <definedName name="TORNILLOSFIJARARAN">#REF!</definedName>
    <definedName name="Tosca">[4]Insumos!#REF!</definedName>
    <definedName name="tosi">#REF!</definedName>
    <definedName name="tosii">#REF!</definedName>
    <definedName name="tosiii">#REF!</definedName>
    <definedName name="tosiiii">#REF!</definedName>
    <definedName name="Total">#REF!</definedName>
    <definedName name="TOTAL_2">#REF!</definedName>
    <definedName name="totalgeneral">#REF!</definedName>
    <definedName name="totalgeneral_2">"$#REF!.$M$56"</definedName>
    <definedName name="totalgeneral_3">"$#REF!.$M$56"</definedName>
    <definedName name="TRACTOR_D8K">#REF!</definedName>
    <definedName name="TRACTORD">[34]EQUIPOS!$D$14</definedName>
    <definedName name="tractorm">'[14]Listado Equipos a utilizar'!#REF!</definedName>
    <definedName name="TRAGRACAL">#REF!</definedName>
    <definedName name="TRAGRAROC">#REF!</definedName>
    <definedName name="TRAGRATIE">#REF!</definedName>
    <definedName name="TRANINSTVENTYPTA">#REF!</definedName>
    <definedName name="TRANSF750KVACONTRA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ANSMINBARRO">#REF!</definedName>
    <definedName name="transpasf">'[14]Listado Equipos a utilizar'!#REF!</definedName>
    <definedName name="transporte">'[19]Resumen Precio Equipos'!$C$30</definedName>
    <definedName name="TRANSPTINA">#REF!</definedName>
    <definedName name="TRANSTEJA165000">#REF!</definedName>
    <definedName name="TRANSTEJA16INT">#REF!</definedName>
    <definedName name="TRANSTEJA185000">#REF!</definedName>
    <definedName name="TRANSTEJA18INT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'[65]Ins 2'!$E$51</definedName>
    <definedName name="TRIPLESEAL">#REF!</definedName>
    <definedName name="Trompo">#REF!</definedName>
    <definedName name="truct">[19]Materiales!#REF!</definedName>
    <definedName name="tub6x14">[10]analisis!$G$2304</definedName>
    <definedName name="tub8x12">[10]analisis!$G$2313</definedName>
    <definedName name="tub8x516">[10]analisis!$G$2322</definedName>
    <definedName name="tubai">#REF!</definedName>
    <definedName name="tubaii">#REF!</definedName>
    <definedName name="tubaiii">#REF!</definedName>
    <definedName name="tubaiiii">#REF!</definedName>
    <definedName name="tubei">#REF!</definedName>
    <definedName name="tubeii">#REF!</definedName>
    <definedName name="tubeiii">#REF!</definedName>
    <definedName name="tubeiiii">#REF!</definedName>
    <definedName name="tubi">#REF!</definedName>
    <definedName name="tubii">#REF!</definedName>
    <definedName name="tubiii">#REF!</definedName>
    <definedName name="tubiiii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UBO221">'[25]Pu-Sanit.'!$C$183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ui">#REF!</definedName>
    <definedName name="tubuii">#REF!</definedName>
    <definedName name="tubuiii">#REF!</definedName>
    <definedName name="tubuiiii">#REF!</definedName>
    <definedName name="TYPE_3M">#REF!</definedName>
    <definedName name="ud">#REF!</definedName>
    <definedName name="UD.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2HG">#REF!</definedName>
    <definedName name="us">#REF!</definedName>
    <definedName name="uso.vibrador">'[28]Costos Mano de Obra'!$O$42</definedName>
    <definedName name="USOSMADERA">#REF!</definedName>
    <definedName name="UY">[5]A!#REF!</definedName>
    <definedName name="v">#REF!</definedName>
    <definedName name="VACC">[12]Precio!$F$31</definedName>
    <definedName name="vaciado">#REF!</definedName>
    <definedName name="VACIADOAMANO">#REF!</definedName>
    <definedName name="VACZ">[12]Precio!$F$30</definedName>
    <definedName name="VAIVEN">#REF!</definedName>
    <definedName name="VALOR">#REF!</definedName>
    <definedName name="valor2">[3]Analisis!#REF!</definedName>
    <definedName name="valor2_1">#N/A</definedName>
    <definedName name="valor2_2">#N/A</definedName>
    <definedName name="valor2_3">#N/A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T">#REF!</definedName>
    <definedName name="VALORV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arillas">#REF!</definedName>
    <definedName name="varillas_2">#N/A</definedName>
    <definedName name="varillas_3">#N/A</definedName>
    <definedName name="VCOLGANTE1590">#REF!</definedName>
    <definedName name="veabat">[25]Volumenes!$F$2358</definedName>
    <definedName name="veabat3">[25]Volumenes!$F$2684</definedName>
    <definedName name="VEABATIB">[25]Mat!$D$157</definedName>
    <definedName name="vecorr2">[25]Volumenes!$F$2357</definedName>
    <definedName name="vecorr3">[25]Volumenes!$F$2683</definedName>
    <definedName name="VECORRED">[25]Mat!$D$156</definedName>
    <definedName name="Vent._Corred._Alum._Nat._Pint._Polvo_Vid._Transp.">[4]Insumos!#REF!</definedName>
    <definedName name="VENT2SDR41">#REF!</definedName>
    <definedName name="VENT3SDR41">#REF!</definedName>
    <definedName name="VENT3SDR41CONTRA">#REF!</definedName>
    <definedName name="veproy2">[25]Volumenes!$F$2356</definedName>
    <definedName name="veproyec3">[25]Volumenes!$F$2682</definedName>
    <definedName name="VEPROYETA">[25]Mat!$D$155</definedName>
    <definedName name="VERGRAGRI">#REF!</definedName>
    <definedName name="VERGRAGRIPVC">#REF!</definedName>
    <definedName name="VERGRAGRISCONTRA">#REF!</definedName>
    <definedName name="VIBRADO">#REF!</definedName>
    <definedName name="Vibroquín_Color_40_x40">[4]Insumos!#REF!</definedName>
    <definedName name="Vibroquín_Gris_40_x40">[4]Insumos!#REF!</definedName>
    <definedName name="VIGASHP">#REF!</definedName>
    <definedName name="VIGASHP_2">"$#REF!.$B$109"</definedName>
    <definedName name="VIGASHP_3">"$#REF!.$B$109"</definedName>
    <definedName name="VIOLINADO">#REF!</definedName>
    <definedName name="VIOLINAR1CARA">#REF!</definedName>
    <definedName name="VLP">[12]Precio!$F$41</definedName>
    <definedName name="volteobote">'[14]Listado Equipos a utilizar'!#REF!</definedName>
    <definedName name="volteobotela">'[14]Listado Equipos a utilizar'!#REF!</definedName>
    <definedName name="volteobotelargo">'[14]Listado Equipos a utilizar'!#REF!</definedName>
    <definedName name="VP">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10">#REF!</definedName>
    <definedName name="VVC">[12]Precio!$F$39</definedName>
    <definedName name="VXCSD">#REF!</definedName>
    <definedName name="W10X12">[10]analisis!$G$1534</definedName>
    <definedName name="W14X22">[10]analisis!$G$1637</definedName>
    <definedName name="W16X26">[10]analisis!$G$1814</definedName>
    <definedName name="W18X40">[10]analisis!$G$1872</definedName>
    <definedName name="W27X84">[10]analisis!$G$1977</definedName>
    <definedName name="w6x9">[10]analisis!$G$1453</definedName>
    <definedName name="WARE" hidden="1">'[20]ANALISIS STO DGO'!#REF!</definedName>
    <definedName name="ware." hidden="1">'[20]ANALISIS STO DGO'!#REF!</definedName>
    <definedName name="ware.1" hidden="1">'[20]ANALISIS STO DGO'!#REF!</definedName>
    <definedName name="WAREHOUSE" hidden="1">'[20]ANALISIS STO DGO'!#REF!</definedName>
    <definedName name="Wimaldy" hidden="1">'[20]ANALISIS STO DGO'!#REF!</definedName>
    <definedName name="wimaldy.">#REF!</definedName>
    <definedName name="wimaldy..">#REF!</definedName>
    <definedName name="Wimaldy...">#REF!</definedName>
    <definedName name="Winche">#REF!</definedName>
    <definedName name="ww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O">[18]A!#REF!</definedName>
    <definedName name="z">#REF!</definedName>
    <definedName name="ZABALETA">'[25]anal term'!$F$1808</definedName>
    <definedName name="ZABALETAPISO">#REF!</definedName>
    <definedName name="ZABALETATECHO">#REF!</definedName>
    <definedName name="zap.muro6">#REF!</definedName>
    <definedName name="zapata">'[4]caseta de planta'!$C$1:$C$65536</definedName>
    <definedName name="zapatasdeescaleras">#REF!</definedName>
    <definedName name="ZIN_001">#REF!</definedName>
    <definedName name="ZINC_CAL26_3x6">#REF!</definedName>
    <definedName name="ZINC24">#REF!</definedName>
    <definedName name="ZINC26">#REF!</definedName>
    <definedName name="ZINC27">#REF!</definedName>
    <definedName name="ZINC29">#REF!</definedName>
    <definedName name="ZINC34">#REF!</definedName>
    <definedName name="ZOCALO_8x34">#REF!</definedName>
    <definedName name="Zócalo_de_Cerámica_Criolla_de_33___1era">[15]Insumos!$B$42:$D$42</definedName>
    <definedName name="zocalobotichinorojo">#REF!</definedName>
    <definedName name="ZOCESCGRAPROYAL">#REF!</definedName>
    <definedName name="ZOCGRA30BCO">#REF!</definedName>
    <definedName name="ZOCGRA30GRIS">#REF!</definedName>
    <definedName name="ZOCGRA40BCO">#REF!</definedName>
    <definedName name="ZOCGRABOTI40BCO">#REF!</definedName>
    <definedName name="ZOCGRABOTI40COL">#REF!</definedName>
    <definedName name="ZOCGRAPROYAL40">#REF!</definedName>
    <definedName name="ZOCLAD28">#REF!</definedName>
    <definedName name="ZOCMOSROJ25">#REF!</definedName>
    <definedName name="ZOGRAESC">[25]UASD!$F$3522</definedName>
  </definedNames>
  <calcPr calcId="162913" fullPrecision="0"/>
</workbook>
</file>

<file path=xl/calcChain.xml><?xml version="1.0" encoding="utf-8"?>
<calcChain xmlns="http://schemas.openxmlformats.org/spreadsheetml/2006/main">
  <c r="A43" i="17" l="1"/>
  <c r="A44" i="17"/>
  <c r="C43" i="17"/>
  <c r="C35" i="17" l="1"/>
  <c r="A26" i="17" l="1"/>
  <c r="C53" i="17" l="1"/>
  <c r="C52" i="17"/>
  <c r="C51" i="17"/>
  <c r="C48" i="17" l="1"/>
  <c r="C102" i="17" l="1"/>
  <c r="C80" i="17"/>
  <c r="C67" i="17"/>
  <c r="C69" i="17" s="1"/>
  <c r="C64" i="17"/>
  <c r="C63" i="17"/>
  <c r="C60" i="17"/>
  <c r="C56" i="17"/>
  <c r="C55" i="17"/>
  <c r="C106" i="17"/>
  <c r="C107" i="17"/>
  <c r="C47" i="17"/>
  <c r="C44" i="17"/>
  <c r="C42" i="17"/>
  <c r="C41" i="17"/>
  <c r="C40" i="17"/>
  <c r="C39" i="17"/>
  <c r="C38" i="17"/>
  <c r="C34" i="17"/>
  <c r="C33" i="17"/>
  <c r="C32" i="17"/>
  <c r="C31" i="17"/>
  <c r="C30" i="17"/>
  <c r="C54" i="17" l="1"/>
  <c r="C105" i="17" s="1"/>
  <c r="A105" i="17" l="1"/>
  <c r="A106" i="17" s="1"/>
  <c r="A107" i="17" s="1"/>
  <c r="A101" i="17"/>
  <c r="A102" i="17" s="1"/>
  <c r="A89" i="17"/>
  <c r="A90" i="17" s="1"/>
  <c r="A91" i="17" s="1"/>
  <c r="A92" i="17" s="1"/>
  <c r="A93" i="17" s="1"/>
  <c r="A94" i="17" s="1"/>
  <c r="A95" i="17" s="1"/>
  <c r="A96" i="17" s="1"/>
  <c r="A97" i="17" s="1"/>
  <c r="A98" i="17" s="1"/>
  <c r="A84" i="17"/>
  <c r="A85" i="17" s="1"/>
  <c r="A86" i="17" s="1"/>
  <c r="A72" i="17"/>
  <c r="A73" i="17" s="1"/>
  <c r="A74" i="17" s="1"/>
  <c r="A75" i="17" s="1"/>
  <c r="A76" i="17" s="1"/>
  <c r="A77" i="17" s="1"/>
  <c r="A78" i="17" s="1"/>
  <c r="A79" i="17" s="1"/>
  <c r="A80" i="17" s="1"/>
  <c r="A81" i="17" s="1"/>
  <c r="A67" i="17"/>
  <c r="A68" i="17" s="1"/>
  <c r="A69" i="17" s="1"/>
  <c r="A63" i="17"/>
  <c r="A64" i="17" s="1"/>
  <c r="A59" i="17"/>
  <c r="A60" i="17" s="1"/>
  <c r="A51" i="17"/>
  <c r="A52" i="17" s="1"/>
  <c r="A53" i="17" s="1"/>
  <c r="A54" i="17" s="1"/>
  <c r="A55" i="17" s="1"/>
  <c r="A56" i="17" s="1"/>
  <c r="A47" i="17"/>
  <c r="A48" i="17" s="1"/>
  <c r="A38" i="17"/>
  <c r="A39" i="17" s="1"/>
  <c r="A40" i="17" s="1"/>
  <c r="A41" i="17" s="1"/>
  <c r="A42" i="17" s="1"/>
  <c r="A31" i="17"/>
  <c r="A32" i="17" s="1"/>
  <c r="A33" i="17" s="1"/>
  <c r="A34" i="17" s="1"/>
  <c r="A35" i="17" s="1"/>
  <c r="A22" i="17"/>
  <c r="A23" i="17" s="1"/>
</calcChain>
</file>

<file path=xl/sharedStrings.xml><?xml version="1.0" encoding="utf-8"?>
<sst xmlns="http://schemas.openxmlformats.org/spreadsheetml/2006/main" count="172" uniqueCount="120">
  <si>
    <t>Fondo Patrimonial de las Empresas Reformadas</t>
  </si>
  <si>
    <t>Edificio Gubernamental "Dr. Rafael Kasse Acta"</t>
  </si>
  <si>
    <t xml:space="preserve">PROYECTO:  </t>
  </si>
  <si>
    <t>PRESUPUESTO:</t>
  </si>
  <si>
    <t xml:space="preserve">LOCALIZACION: </t>
  </si>
  <si>
    <t xml:space="preserve">PROPIETARIO: </t>
  </si>
  <si>
    <t>FECHA:</t>
  </si>
  <si>
    <t>No.</t>
  </si>
  <si>
    <t xml:space="preserve">DESCRIPCION </t>
  </si>
  <si>
    <t>CANTIDAD</t>
  </si>
  <si>
    <t>UNIDAD</t>
  </si>
  <si>
    <t>PRECIO. U</t>
  </si>
  <si>
    <t>VALOR</t>
  </si>
  <si>
    <t>SUB-TOTAL</t>
  </si>
  <si>
    <t>PRELIMINARES</t>
  </si>
  <si>
    <t>PA</t>
  </si>
  <si>
    <t>MOVIMIENTO DE TIERRA</t>
  </si>
  <si>
    <t>M3</t>
  </si>
  <si>
    <t>HORMIGON ARMADO EN:</t>
  </si>
  <si>
    <t>MUROS DE BLOQUES</t>
  </si>
  <si>
    <t>M2</t>
  </si>
  <si>
    <t>TERMINACION DE SUPERFICIE</t>
  </si>
  <si>
    <t>ML</t>
  </si>
  <si>
    <t>UD</t>
  </si>
  <si>
    <t>TERMINACION DE PISO</t>
  </si>
  <si>
    <t>REVESTIMIENTOS</t>
  </si>
  <si>
    <t>TERMINACION DE COCINA</t>
  </si>
  <si>
    <t>P2</t>
  </si>
  <si>
    <t>PL</t>
  </si>
  <si>
    <t>INSTALACIONES ELECTRICAS</t>
  </si>
  <si>
    <t>PUERTAS Y VENTANAS</t>
  </si>
  <si>
    <t>TERMINACION DE PINTURA</t>
  </si>
  <si>
    <t>Pintura Acrílica Interior y Exterior (Dos Manos)</t>
  </si>
  <si>
    <t>SUB-TOTAL PRESUPUESTO</t>
  </si>
  <si>
    <t>GASTOS INDIRECTOS</t>
  </si>
  <si>
    <t>Transporte</t>
  </si>
  <si>
    <t xml:space="preserve">Gastos Administrativos </t>
  </si>
  <si>
    <t>Fondo de Pensiones y Jubilaciones (Ley 6-86)</t>
  </si>
  <si>
    <t xml:space="preserve">Seguros y Fianzas </t>
  </si>
  <si>
    <t>Codia</t>
  </si>
  <si>
    <t xml:space="preserve">TOTAL GASTOS INDIRECTOS </t>
  </si>
  <si>
    <t>TOTAL GENERAL PRESUPUESTO</t>
  </si>
  <si>
    <t>ml</t>
  </si>
  <si>
    <t>INSTALACIONES SANITARIAS (INCLUYEN ACCESORIOS Y MO)</t>
  </si>
  <si>
    <t>CEDULA:</t>
  </si>
  <si>
    <t xml:space="preserve">Bote de Material. Esp.= 1.30 </t>
  </si>
  <si>
    <t>Fino de Techo Plano</t>
  </si>
  <si>
    <t>Zabaleta de Techo</t>
  </si>
  <si>
    <t>Cantos en General</t>
  </si>
  <si>
    <t>Luces Cenitales. Incluye Accesorios y MO</t>
  </si>
  <si>
    <t>Interruptores Sencillos. Incluye  Accesorios y MO</t>
  </si>
  <si>
    <t>Interruptores Dobles. Incluye  Accesorios y MO</t>
  </si>
  <si>
    <t>Toma Corrientes Dobles 110V. Incluye Accesorios y MO</t>
  </si>
  <si>
    <t>Panel de Distribución de 4 Circuitos. Incluye Accesorios y MO</t>
  </si>
  <si>
    <t>Salida para Antena. Incluye Accesorios y MO</t>
  </si>
  <si>
    <t>Pañete en Vigas, Columnas, Dinteles y Techo</t>
  </si>
  <si>
    <t>PRIMER NIVEL</t>
  </si>
  <si>
    <t>Relleno Compactado de Caliche con Equipo (Esp.= 30.00 Cm)</t>
  </si>
  <si>
    <t>Excavación Tuberías</t>
  </si>
  <si>
    <t>TEL. 809-683-3591. Fax: 809-683-3888</t>
  </si>
  <si>
    <t>www.fonper.gov.do
 RNC: 401-51381-1</t>
  </si>
  <si>
    <t>Relleno de Reposición con Material Producto Excavaciones</t>
  </si>
  <si>
    <t xml:space="preserve">Muros de bloques de 6 BNP (4 líneas; 2 líneas en zapatas y 2 líneas en relleno) Ø3/8" @ 0.60m </t>
  </si>
  <si>
    <t>Suministro e Instalación de Fregadero Sencillo en Acero Inoxidable</t>
  </si>
  <si>
    <t>Suministro e Instalación de Lavadero de Granito Sencillo</t>
  </si>
  <si>
    <t>Cámara de inspección en Tierra de 0.60 x 0.60 ms</t>
  </si>
  <si>
    <t>Base para Meseta de Cocina en Hormigón Simple y Blocks</t>
  </si>
  <si>
    <t>Salida de Teléfono. Incluye Accesorios y MO</t>
  </si>
  <si>
    <t xml:space="preserve">Conexión con Línea de la Calle </t>
  </si>
  <si>
    <t xml:space="preserve">Suministro e Instalación de Ventanas de Aluminio Tipo AA Color Blanco </t>
  </si>
  <si>
    <t>Pintura Base Acrílica</t>
  </si>
  <si>
    <t>Acrílica en Techos y Elementos Hormigón Armado. Incluye Vuelos Exteriores</t>
  </si>
  <si>
    <t xml:space="preserve">Replanteo General. Incluye Charrancha </t>
  </si>
  <si>
    <t xml:space="preserve">Dirección Técnica </t>
  </si>
  <si>
    <t>Itbis (18% Dirección Técnica)</t>
  </si>
  <si>
    <t>Imprevistos (Sujetos Aprobación)</t>
  </si>
  <si>
    <t xml:space="preserve">Gabinetes de Piso en Pino Tratado. Incluye Tramerías y Tiradores. Terminación Natural. </t>
  </si>
  <si>
    <t>Cámara séptica Encachada en tierra 1.95 x 0.90 x 1.50 Mts (Dimensione Int.)</t>
  </si>
  <si>
    <t>"AÑO DEL FOMENTO A LAS EXPORTACIONES"</t>
  </si>
  <si>
    <t>Excavación para Zapatas de Muros a Mano en Tierra (0.45 x 0.65 Mts)</t>
  </si>
  <si>
    <t>Zapata de muros de 0.45 x 0.25 Mts, 3 Ø 3/8" Est.. Ø3/8" @ 0.25 Mts</t>
  </si>
  <si>
    <t>Zapata de columnas de 1.00 x 1.00 Mts, Esp= 0.30 Mts, Ø1/2 @ 0.15 Mts A.D</t>
  </si>
  <si>
    <t>Viga V1 de 0.15 x 0.20, 4Ø1/2'' + 3Ø3/8", Est. Ø3/8" @ 0.20 Mts</t>
  </si>
  <si>
    <t>Dinteles de 0.15 x 0.20 Mts, 5 Ø 3/8'', Est.. Ø3/8'' @ 0.20 Mts</t>
  </si>
  <si>
    <t>Pisos en Hormigón Armado. Incluye Malla Electrosoldada (D2.3mm, 20 x 20 cm) y Terminación Pulida (H= 0.10 Mts)</t>
  </si>
  <si>
    <t xml:space="preserve">Trampa de grasa de 1.00 x 1.00 Mts en Tierra </t>
  </si>
  <si>
    <t xml:space="preserve">Suministro e Instalación de Puertas en Polimetal Apaneladas Color Blanco (0.90 x 2.10 Mts). Incluye Llavín </t>
  </si>
  <si>
    <t>Gustavo Mejía Ricart No. 73 Esq. Agustín Lara, 7mo piso, Ens. Serrallés, Santo Domingo, R.D.</t>
  </si>
  <si>
    <t>Fumigacion</t>
  </si>
  <si>
    <t>Columnas de 0.15 x 0.20 Mts, 6 Ø 3/8'', Est. Ø3/8" @ 0.20 Mts</t>
  </si>
  <si>
    <t>Losa de techo plana en HA, con Malla Electrosoldada D 2.7 (15 x15mt) +Monofibra. Incluye vuelo+ RP 3Ø1/2´´+2Ø3/8´´</t>
  </si>
  <si>
    <t>Muros de bloques de 6 SNP Incluyendo Antepecho, Bastones en Acero G60 Ø3/8" @ 0.60m</t>
  </si>
  <si>
    <t xml:space="preserve">Fraguache </t>
  </si>
  <si>
    <t>TERMINACION DE TECHO</t>
  </si>
  <si>
    <t>Pañete Muros Interior</t>
  </si>
  <si>
    <t>Pañete Muro Exterior</t>
  </si>
  <si>
    <t>Impermeabilizante Acrilico Elastomerico</t>
  </si>
  <si>
    <t>Suministro e Instalación de Inodoro Sencillo en Acero Inoxidable</t>
  </si>
  <si>
    <t>Suministro e Instalación de Lavamanos Sencillo</t>
  </si>
  <si>
    <r>
      <t xml:space="preserve">Salida A.N.tuberia </t>
    </r>
    <r>
      <rPr>
        <sz val="12"/>
        <rFont val="Calibri"/>
        <family val="2"/>
      </rPr>
      <t>ф</t>
    </r>
    <r>
      <rPr>
        <sz val="12"/>
        <rFont val="Arial"/>
        <family val="2"/>
      </rPr>
      <t xml:space="preserve"> 4´´SDR 41 y Piezas PVC</t>
    </r>
  </si>
  <si>
    <r>
      <t xml:space="preserve">Salida Agua Potable </t>
    </r>
    <r>
      <rPr>
        <sz val="12"/>
        <rFont val="Calibri"/>
        <family val="2"/>
      </rPr>
      <t>ф</t>
    </r>
    <r>
      <rPr>
        <sz val="12"/>
        <rFont val="Arial"/>
        <family val="2"/>
      </rPr>
      <t xml:space="preserve"> 1/2´´pvc sch 40 y Piezas </t>
    </r>
  </si>
  <si>
    <t>Pisos Ceramica  Baño</t>
  </si>
  <si>
    <t>Suministro e Instalación de Tope en Granito Natural Chino (Todo Costo)</t>
  </si>
  <si>
    <t>Revestimiento Baño Ceramica Europea 20x20 (H=1.70 mts)</t>
  </si>
  <si>
    <t>Revestimiento Cocina Ceramica Europea 20x20 (H=0.50 mts)</t>
  </si>
  <si>
    <t>Salida Para Timbre Timbre Incluye Accesorios y MO.</t>
  </si>
  <si>
    <t>Luces Pared. Incluye Accesorios y MO</t>
  </si>
  <si>
    <t>Mochetas en General</t>
  </si>
  <si>
    <t>Relleno Compactado de Caliche con Equipo (Esp.= 40.00 Cm) zapatas Esixtentes</t>
  </si>
  <si>
    <t xml:space="preserve">VIVIENDA ECONOMICA EN MUROS DE BLOQUES 6", PAÑETE , TECHOS EN HORMIGON ARMADO, PISOS EN HORMIGON CON TERMINACION PULIDA Y PINTURA GENERAL. </t>
  </si>
  <si>
    <t>Excavación para Zapatas de Columnas a mano en Tierra (1.00 x 1.00 x 0.70 Mts)</t>
  </si>
  <si>
    <t>DEMOLICION</t>
  </si>
  <si>
    <t xml:space="preserve">Demolicion de casa existente </t>
  </si>
  <si>
    <t>CONSTRUCCION DE VIVIENDA ECONOMICA EN DOS (02) NIVELES DE TRES (03) DORMITORIOS EN BLOQUES DE 6" Y TECHOS EN HORMIGON ARMADO. 
AREA DE CONSTRUCCION 71.09 M2</t>
  </si>
  <si>
    <t>NERY ENCARNACION</t>
  </si>
  <si>
    <t>001-0848931-1</t>
  </si>
  <si>
    <t>MISCÉLANEOS</t>
  </si>
  <si>
    <t>Limpieza Final</t>
  </si>
  <si>
    <t xml:space="preserve">Losa de Techo Plana en HA, Acero G60 Ø 3/8" @ 0.20 Mts y Acero Ø 3/8" en RP, (1:2:4 con Ligadora) (210 Kg/Cm2) (H= 10.00 Cms) Ø 3/8 @ 25 cm AD. </t>
  </si>
  <si>
    <t>C/EMILIANO VÁSQUEZ, SECTOR SABANA PERDIDA, SANTO DOMINGO NORTE, SANTO DOMINGO.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</si>
</sst>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F800]dddd\,\ mmmm\ dd\,\ yyyy"/>
    <numFmt numFmtId="167" formatCode="_-[$RD$-1C0A]* #,##0.00_ ;_-[$RD$-1C0A]* \-#,##0.00\ ;_-[$RD$-1C0A]* &quot;-&quot;??_ ;_-@_ "/>
    <numFmt numFmtId="168" formatCode="[$-1C0A]d&quot; de &quot;mmmm&quot; de &quot;yyyy;@"/>
    <numFmt numFmtId="169" formatCode="0.0000"/>
    <numFmt numFmtId="170" formatCode="&quot;RD$&quot;#,##0.00"/>
    <numFmt numFmtId="171" formatCode="_-[$€-2]* #,##0.00_-;\-[$€-2]* #,##0.00_-;_-[$€-2]* &quot;-&quot;??_-"/>
    <numFmt numFmtId="172" formatCode="#."/>
    <numFmt numFmtId="173" formatCode="##0.00&quot; m2&quot;"/>
    <numFmt numFmtId="174" formatCode="&quot;$&quot;#,##0;[Red]\-&quot;$&quot;#,##0"/>
    <numFmt numFmtId="175" formatCode="_-* #,##0.00\ &quot;€&quot;_-;\-* #,##0.00\ &quot;€&quot;_-;_-* &quot;-&quot;??\ &quot;€&quot;_-;_-@_-"/>
    <numFmt numFmtId="176" formatCode="&quot;$&quot;#,##0.00;[Red]\-&quot;$&quot;#,##0.00"/>
    <numFmt numFmtId="177" formatCode="_(* #,##0_);_(* \(#,##0\);_(* &quot;-&quot;??_);_(@_)"/>
    <numFmt numFmtId="178" formatCode="_(&quot;RD$&quot;* #,##0.00_);_(&quot;RD$&quot;* \(#,##0.00\);_(&quot;RD$&quot;* &quot;-&quot;??_);_(@_)"/>
    <numFmt numFmtId="179" formatCode="##0.00&quot; m3&quot;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1"/>
      <name val="Times New Roman"/>
      <family val="1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2"/>
      <color rgb="FF006100"/>
      <name val="Calibri"/>
      <family val="2"/>
      <scheme val="minor"/>
    </font>
    <font>
      <sz val="10"/>
      <color indexed="12"/>
      <name val="MS Sans Serif"/>
      <family val="2"/>
    </font>
    <font>
      <sz val="10"/>
      <color indexed="36"/>
      <name val="MS Sans Serif"/>
      <family val="2"/>
    </font>
    <font>
      <sz val="12"/>
      <color rgb="FFFA7D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5" fillId="0" borderId="0"/>
    <xf numFmtId="0" fontId="1" fillId="0" borderId="0"/>
    <xf numFmtId="0" fontId="12" fillId="0" borderId="0"/>
    <xf numFmtId="165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21" fillId="3" borderId="0" applyNumberFormat="0" applyBorder="0" applyAlignment="0" applyProtection="0"/>
    <xf numFmtId="0" fontId="22" fillId="5" borderId="5" applyNumberFormat="0" applyAlignment="0" applyProtection="0"/>
    <xf numFmtId="165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23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0" fontId="25" fillId="2" borderId="0" applyNumberFormat="0" applyBorder="0" applyAlignment="0" applyProtection="0"/>
    <xf numFmtId="0" fontId="26" fillId="0" borderId="0" applyFill="0" applyBorder="0" applyProtection="0">
      <alignment horizontal="center" vertical="center"/>
      <protection locked="0"/>
    </xf>
    <xf numFmtId="0" fontId="27" fillId="0" borderId="0" applyFill="0" applyBorder="0" applyAlignment="0" applyProtection="0">
      <alignment vertical="top"/>
      <protection locked="0"/>
    </xf>
    <xf numFmtId="0" fontId="28" fillId="0" borderId="6" applyNumberFormat="0" applyFill="0" applyAlignment="0" applyProtection="0"/>
    <xf numFmtId="40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0" fillId="4" borderId="0" applyNumberFormat="0" applyBorder="0" applyAlignment="0" applyProtection="0"/>
    <xf numFmtId="0" fontId="12" fillId="0" borderId="0"/>
    <xf numFmtId="0" fontId="12" fillId="0" borderId="0"/>
    <xf numFmtId="0" fontId="1" fillId="0" borderId="0"/>
    <xf numFmtId="0" fontId="1" fillId="0" borderId="0"/>
    <xf numFmtId="0" fontId="31" fillId="0" borderId="0"/>
    <xf numFmtId="0" fontId="29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5" fillId="0" borderId="0"/>
    <xf numFmtId="0" fontId="12" fillId="0" borderId="0"/>
    <xf numFmtId="179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165" fontId="9" fillId="0" borderId="0" xfId="3" quotePrefix="1" applyNumberFormat="1" applyFont="1" applyFill="1" applyAlignment="1">
      <alignment horizontal="right"/>
    </xf>
    <xf numFmtId="0" fontId="0" fillId="0" borderId="0" xfId="0" applyFill="1"/>
    <xf numFmtId="4" fontId="10" fillId="0" borderId="0" xfId="0" applyNumberFormat="1" applyFont="1" applyFill="1"/>
    <xf numFmtId="4" fontId="10" fillId="0" borderId="0" xfId="0" applyNumberFormat="1" applyFont="1" applyFill="1" applyAlignment="1">
      <alignment horizontal="left"/>
    </xf>
    <xf numFmtId="0" fontId="10" fillId="0" borderId="0" xfId="0" applyFont="1" applyFill="1"/>
    <xf numFmtId="4" fontId="11" fillId="0" borderId="0" xfId="0" applyNumberFormat="1" applyFont="1" applyFill="1"/>
    <xf numFmtId="4" fontId="12" fillId="0" borderId="0" xfId="0" applyNumberFormat="1" applyFont="1" applyFill="1"/>
    <xf numFmtId="4" fontId="8" fillId="0" borderId="0" xfId="0" applyNumberFormat="1" applyFont="1" applyFill="1" applyBorder="1"/>
    <xf numFmtId="4" fontId="13" fillId="0" borderId="0" xfId="0" applyNumberFormat="1" applyFont="1" applyFill="1"/>
    <xf numFmtId="165" fontId="9" fillId="0" borderId="0" xfId="3" applyNumberFormat="1" applyFont="1" applyFill="1"/>
    <xf numFmtId="0" fontId="17" fillId="0" borderId="0" xfId="0" applyFont="1" applyFill="1"/>
    <xf numFmtId="4" fontId="14" fillId="0" borderId="0" xfId="0" applyNumberFormat="1" applyFont="1" applyFill="1"/>
    <xf numFmtId="165" fontId="18" fillId="0" borderId="0" xfId="3" applyNumberFormat="1" applyFont="1" applyFill="1"/>
    <xf numFmtId="165" fontId="11" fillId="0" borderId="0" xfId="3" applyNumberFormat="1" applyFont="1" applyFill="1"/>
    <xf numFmtId="0" fontId="11" fillId="0" borderId="0" xfId="0" applyFont="1" applyFill="1"/>
    <xf numFmtId="4" fontId="10" fillId="0" borderId="0" xfId="0" applyNumberFormat="1" applyFont="1" applyFill="1" applyAlignment="1">
      <alignment horizontal="center"/>
    </xf>
    <xf numFmtId="4" fontId="1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4" fontId="32" fillId="0" borderId="4" xfId="0" applyNumberFormat="1" applyFont="1" applyFill="1" applyBorder="1" applyAlignment="1">
      <alignment horizontal="center"/>
    </xf>
    <xf numFmtId="4" fontId="32" fillId="0" borderId="0" xfId="0" quotePrefix="1" applyNumberFormat="1" applyFont="1" applyFill="1" applyAlignment="1">
      <alignment horizontal="center"/>
    </xf>
    <xf numFmtId="4" fontId="32" fillId="0" borderId="0" xfId="0" applyNumberFormat="1" applyFont="1" applyFill="1" applyBorder="1"/>
    <xf numFmtId="4" fontId="33" fillId="0" borderId="0" xfId="0" applyNumberFormat="1" applyFont="1" applyFill="1" applyBorder="1"/>
    <xf numFmtId="4" fontId="33" fillId="0" borderId="0" xfId="0" applyNumberFormat="1" applyFont="1" applyFill="1" applyBorder="1" applyAlignment="1">
      <alignment horizontal="left"/>
    </xf>
    <xf numFmtId="4" fontId="33" fillId="0" borderId="0" xfId="0" applyNumberFormat="1" applyFont="1" applyFill="1" applyAlignment="1">
      <alignment horizontal="center"/>
    </xf>
    <xf numFmtId="4" fontId="32" fillId="0" borderId="0" xfId="0" applyNumberFormat="1" applyFont="1" applyFill="1" applyBorder="1" applyAlignment="1"/>
    <xf numFmtId="4" fontId="32" fillId="0" borderId="0" xfId="0" applyNumberFormat="1" applyFont="1" applyFill="1" applyBorder="1" applyAlignment="1">
      <alignment horizontal="left"/>
    </xf>
    <xf numFmtId="4" fontId="32" fillId="0" borderId="0" xfId="0" quotePrefix="1" applyNumberFormat="1" applyFont="1" applyFill="1" applyBorder="1" applyAlignment="1">
      <alignment horizontal="left"/>
    </xf>
    <xf numFmtId="4" fontId="33" fillId="0" borderId="0" xfId="0" applyNumberFormat="1" applyFont="1" applyFill="1" applyBorder="1" applyAlignment="1"/>
    <xf numFmtId="4" fontId="33" fillId="0" borderId="0" xfId="0" applyNumberFormat="1" applyFont="1" applyFill="1" applyAlignment="1">
      <alignment horizontal="center" vertical="center"/>
    </xf>
    <xf numFmtId="4" fontId="33" fillId="0" borderId="0" xfId="0" quotePrefix="1" applyNumberFormat="1" applyFont="1" applyFill="1" applyBorder="1" applyAlignment="1">
      <alignment horizontal="left"/>
    </xf>
    <xf numFmtId="0" fontId="33" fillId="0" borderId="0" xfId="0" applyFont="1" applyFill="1"/>
    <xf numFmtId="4" fontId="33" fillId="0" borderId="0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vertical="center" wrapText="1"/>
    </xf>
    <xf numFmtId="2" fontId="33" fillId="0" borderId="0" xfId="0" applyNumberFormat="1" applyFont="1" applyFill="1" applyBorder="1"/>
    <xf numFmtId="4" fontId="32" fillId="0" borderId="1" xfId="0" applyNumberFormat="1" applyFont="1" applyFill="1" applyBorder="1"/>
    <xf numFmtId="4" fontId="32" fillId="0" borderId="2" xfId="0" applyNumberFormat="1" applyFont="1" applyFill="1" applyBorder="1"/>
    <xf numFmtId="4" fontId="33" fillId="0" borderId="2" xfId="0" applyNumberFormat="1" applyFont="1" applyFill="1" applyBorder="1"/>
    <xf numFmtId="10" fontId="33" fillId="0" borderId="0" xfId="1" applyNumberFormat="1" applyFont="1" applyFill="1" applyBorder="1"/>
    <xf numFmtId="0" fontId="33" fillId="0" borderId="0" xfId="0" applyFont="1" applyFill="1" applyAlignment="1"/>
    <xf numFmtId="0" fontId="29" fillId="0" borderId="1" xfId="0" applyFont="1" applyBorder="1"/>
    <xf numFmtId="0" fontId="29" fillId="0" borderId="0" xfId="0" applyFont="1" applyAlignment="1">
      <alignment horizontal="center"/>
    </xf>
    <xf numFmtId="0" fontId="29" fillId="0" borderId="0" xfId="0" applyFont="1"/>
    <xf numFmtId="4" fontId="33" fillId="0" borderId="0" xfId="0" applyNumberFormat="1" applyFont="1" applyFill="1"/>
    <xf numFmtId="4" fontId="11" fillId="0" borderId="0" xfId="0" applyNumberFormat="1" applyFont="1" applyFill="1" applyAlignment="1">
      <alignment horizontal="left"/>
    </xf>
    <xf numFmtId="4" fontId="11" fillId="0" borderId="0" xfId="0" applyNumberFormat="1" applyFont="1" applyFill="1" applyAlignment="1">
      <alignment wrapText="1"/>
    </xf>
    <xf numFmtId="4" fontId="11" fillId="0" borderId="0" xfId="0" applyNumberFormat="1" applyFont="1" applyFill="1" applyAlignment="1">
      <alignment horizontal="right"/>
    </xf>
    <xf numFmtId="4" fontId="1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38" fillId="0" borderId="0" xfId="0" applyFont="1" applyFill="1"/>
    <xf numFmtId="4" fontId="33" fillId="0" borderId="0" xfId="0" applyNumberFormat="1" applyFont="1" applyFill="1" applyBorder="1" applyAlignment="1">
      <alignment horizontal="center"/>
    </xf>
    <xf numFmtId="4" fontId="33" fillId="0" borderId="0" xfId="0" applyNumberFormat="1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horizontal="center" vertical="center"/>
    </xf>
    <xf numFmtId="0" fontId="35" fillId="0" borderId="2" xfId="0" applyFont="1" applyBorder="1"/>
    <xf numFmtId="0" fontId="35" fillId="0" borderId="0" xfId="0" applyFont="1"/>
    <xf numFmtId="0" fontId="39" fillId="0" borderId="0" xfId="0" applyFont="1"/>
    <xf numFmtId="4" fontId="33" fillId="0" borderId="0" xfId="0" applyNumberFormat="1" applyFont="1" applyFill="1" applyBorder="1" applyAlignment="1" applyProtection="1">
      <alignment horizontal="left"/>
      <protection locked="0"/>
    </xf>
    <xf numFmtId="4" fontId="33" fillId="0" borderId="0" xfId="0" applyNumberFormat="1" applyFont="1" applyFill="1" applyBorder="1" applyProtection="1">
      <protection locked="0"/>
    </xf>
    <xf numFmtId="0" fontId="34" fillId="0" borderId="0" xfId="0" applyFont="1" applyFill="1" applyProtection="1">
      <protection locked="0"/>
    </xf>
    <xf numFmtId="167" fontId="36" fillId="0" borderId="0" xfId="4" applyNumberFormat="1" applyFont="1" applyFill="1" applyBorder="1" applyAlignment="1" applyProtection="1">
      <alignment horizontal="left"/>
      <protection locked="0"/>
    </xf>
    <xf numFmtId="0" fontId="29" fillId="0" borderId="0" xfId="0" applyFont="1" applyFill="1" applyProtection="1">
      <protection locked="0"/>
    </xf>
    <xf numFmtId="167" fontId="32" fillId="0" borderId="0" xfId="0" applyNumberFormat="1" applyFont="1" applyFill="1" applyBorder="1" applyProtection="1">
      <protection locked="0"/>
    </xf>
    <xf numFmtId="167" fontId="36" fillId="0" borderId="0" xfId="4" applyNumberFormat="1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Protection="1">
      <protection locked="0"/>
    </xf>
    <xf numFmtId="0" fontId="34" fillId="0" borderId="0" xfId="0" applyFont="1" applyFill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4" fontId="32" fillId="0" borderId="0" xfId="0" applyNumberFormat="1" applyFont="1" applyFill="1" applyBorder="1" applyAlignment="1" applyProtection="1">
      <alignment horizontal="left"/>
      <protection locked="0"/>
    </xf>
    <xf numFmtId="4" fontId="33" fillId="0" borderId="2" xfId="0" applyNumberFormat="1" applyFont="1" applyFill="1" applyBorder="1" applyAlignment="1" applyProtection="1">
      <alignment horizontal="left"/>
      <protection locked="0"/>
    </xf>
    <xf numFmtId="4" fontId="33" fillId="0" borderId="2" xfId="0" applyNumberFormat="1" applyFont="1" applyFill="1" applyBorder="1" applyProtection="1">
      <protection locked="0"/>
    </xf>
    <xf numFmtId="167" fontId="32" fillId="0" borderId="3" xfId="0" applyNumberFormat="1" applyFont="1" applyFill="1" applyBorder="1" applyProtection="1">
      <protection locked="0"/>
    </xf>
    <xf numFmtId="4" fontId="32" fillId="0" borderId="0" xfId="0" applyNumberFormat="1" applyFont="1" applyFill="1" applyBorder="1" applyProtection="1">
      <protection locked="0"/>
    </xf>
    <xf numFmtId="165" fontId="34" fillId="0" borderId="3" xfId="3" applyNumberFormat="1" applyFont="1" applyFill="1" applyBorder="1" applyProtection="1">
      <protection locked="0"/>
    </xf>
    <xf numFmtId="4" fontId="34" fillId="0" borderId="0" xfId="0" applyNumberFormat="1" applyFont="1" applyFill="1" applyBorder="1" applyAlignment="1" applyProtection="1">
      <alignment vertical="top"/>
      <protection locked="0"/>
    </xf>
    <xf numFmtId="167" fontId="34" fillId="0" borderId="0" xfId="0" applyNumberFormat="1" applyFont="1" applyFill="1" applyBorder="1" applyAlignment="1" applyProtection="1">
      <alignment vertical="top"/>
      <protection locked="0"/>
    </xf>
    <xf numFmtId="0" fontId="29" fillId="0" borderId="2" xfId="0" applyFont="1" applyBorder="1" applyProtection="1">
      <protection locked="0"/>
    </xf>
    <xf numFmtId="0" fontId="29" fillId="0" borderId="3" xfId="0" applyFont="1" applyBorder="1" applyProtection="1">
      <protection locked="0"/>
    </xf>
    <xf numFmtId="0" fontId="29" fillId="0" borderId="0" xfId="0" applyFont="1" applyProtection="1">
      <protection locked="0"/>
    </xf>
    <xf numFmtId="4" fontId="32" fillId="0" borderId="2" xfId="0" applyNumberFormat="1" applyFont="1" applyFill="1" applyBorder="1" applyAlignment="1" applyProtection="1">
      <alignment horizontal="left"/>
      <protection locked="0"/>
    </xf>
    <xf numFmtId="4" fontId="32" fillId="0" borderId="2" xfId="0" applyNumberFormat="1" applyFont="1" applyFill="1" applyBorder="1" applyProtection="1">
      <protection locked="0"/>
    </xf>
    <xf numFmtId="4" fontId="8" fillId="0" borderId="0" xfId="0" applyNumberFormat="1" applyFont="1" applyFill="1" applyBorder="1" applyAlignment="1" applyProtection="1">
      <alignment horizontal="left"/>
      <protection locked="0"/>
    </xf>
    <xf numFmtId="4" fontId="8" fillId="0" borderId="0" xfId="0" applyNumberFormat="1" applyFont="1" applyFill="1" applyBorder="1" applyProtection="1">
      <protection locked="0"/>
    </xf>
    <xf numFmtId="165" fontId="8" fillId="0" borderId="0" xfId="0" applyNumberFormat="1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4" fontId="33" fillId="0" borderId="0" xfId="0" quotePrefix="1" applyNumberFormat="1" applyFont="1" applyFill="1" applyAlignment="1">
      <alignment horizontal="center"/>
    </xf>
    <xf numFmtId="4" fontId="32" fillId="0" borderId="0" xfId="0" applyNumberFormat="1" applyFont="1" applyFill="1" applyAlignment="1">
      <alignment horizontal="center"/>
    </xf>
    <xf numFmtId="0" fontId="35" fillId="0" borderId="0" xfId="0" applyFont="1" applyFill="1" applyProtection="1">
      <protection locked="0"/>
    </xf>
    <xf numFmtId="167" fontId="33" fillId="0" borderId="0" xfId="4" applyNumberFormat="1" applyFont="1" applyFill="1" applyBorder="1" applyAlignment="1" applyProtection="1">
      <alignment horizontal="left"/>
      <protection locked="0"/>
    </xf>
    <xf numFmtId="4" fontId="32" fillId="0" borderId="1" xfId="0" applyNumberFormat="1" applyFont="1" applyFill="1" applyBorder="1" applyAlignment="1">
      <alignment horizontal="center"/>
    </xf>
    <xf numFmtId="4" fontId="32" fillId="0" borderId="2" xfId="0" applyNumberFormat="1" applyFont="1" applyFill="1" applyBorder="1" applyAlignment="1">
      <alignment horizontal="center"/>
    </xf>
    <xf numFmtId="4" fontId="32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2" applyFont="1" applyFill="1" applyAlignment="1" applyProtection="1">
      <alignment horizontal="center"/>
    </xf>
    <xf numFmtId="0" fontId="7" fillId="0" borderId="0" xfId="2" applyFont="1" applyFill="1" applyAlignment="1" applyProtection="1">
      <alignment horizontal="center" wrapText="1"/>
    </xf>
    <xf numFmtId="165" fontId="8" fillId="0" borderId="0" xfId="3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left" wrapText="1"/>
    </xf>
    <xf numFmtId="166" fontId="11" fillId="0" borderId="0" xfId="0" applyNumberFormat="1" applyFont="1" applyFill="1" applyAlignment="1">
      <alignment horizontal="left" wrapText="1"/>
    </xf>
  </cellXfs>
  <cellStyles count="91">
    <cellStyle name="Accent1 2" xfId="11"/>
    <cellStyle name="Bad 2" xfId="12"/>
    <cellStyle name="Calculation 2" xfId="13"/>
    <cellStyle name="Comma 2" xfId="14"/>
    <cellStyle name="Comma 3" xfId="15"/>
    <cellStyle name="Comma 4" xfId="16"/>
    <cellStyle name="Comma 5" xfId="17"/>
    <cellStyle name="Currency 2" xfId="18"/>
    <cellStyle name="Currency 2 2" xfId="19"/>
    <cellStyle name="Currency 3" xfId="20"/>
    <cellStyle name="Euro" xfId="21"/>
    <cellStyle name="F2" xfId="22"/>
    <cellStyle name="F3" xfId="23"/>
    <cellStyle name="F4" xfId="24"/>
    <cellStyle name="F5" xfId="25"/>
    <cellStyle name="F6" xfId="26"/>
    <cellStyle name="F7" xfId="27"/>
    <cellStyle name="F8" xfId="28"/>
    <cellStyle name="Good 2" xfId="29"/>
    <cellStyle name="Hipervínculo" xfId="2" builtinId="8"/>
    <cellStyle name="Hipervínculo 2" xfId="30"/>
    <cellStyle name="Hipervínculo visitado 2" xfId="31"/>
    <cellStyle name="Linked Cell 2" xfId="32"/>
    <cellStyle name="Millares 10" xfId="33"/>
    <cellStyle name="Millares 12 2" xfId="34"/>
    <cellStyle name="Millares 17" xfId="35"/>
    <cellStyle name="Millares 2" xfId="5"/>
    <cellStyle name="Millares 2 2" xfId="36"/>
    <cellStyle name="Millares 2 2 2" xfId="37"/>
    <cellStyle name="Millares 2 3" xfId="6"/>
    <cellStyle name="Millares 2 3 2" xfId="38"/>
    <cellStyle name="Millares 3" xfId="3"/>
    <cellStyle name="Millares 3 2" xfId="39"/>
    <cellStyle name="Millares 3 2 2" xfId="89"/>
    <cellStyle name="Millares 3 3" xfId="40"/>
    <cellStyle name="Millares 3 4" xfId="41"/>
    <cellStyle name="Millares 4" xfId="42"/>
    <cellStyle name="Millares 5" xfId="43"/>
    <cellStyle name="Millares 6" xfId="44"/>
    <cellStyle name="Millares 7" xfId="45"/>
    <cellStyle name="Millares 7 2" xfId="46"/>
    <cellStyle name="Millares 8" xfId="47"/>
    <cellStyle name="Millares 9" xfId="10"/>
    <cellStyle name="Moneda [0] 2" xfId="48"/>
    <cellStyle name="Moneda 2" xfId="4"/>
    <cellStyle name="Moneda 3" xfId="49"/>
    <cellStyle name="Moneda 4" xfId="50"/>
    <cellStyle name="Moneda 5" xfId="51"/>
    <cellStyle name="Moneda 6" xfId="52"/>
    <cellStyle name="Moneda 6 2" xfId="53"/>
    <cellStyle name="Moneda 7" xfId="54"/>
    <cellStyle name="Neutral 2" xfId="55"/>
    <cellStyle name="Normal" xfId="0" builtinId="0"/>
    <cellStyle name="Normal 10 2" xfId="56"/>
    <cellStyle name="Normal 2" xfId="7"/>
    <cellStyle name="Normal 2 2" xfId="57"/>
    <cellStyle name="Normal 2 3" xfId="8"/>
    <cellStyle name="Normal 2 3 2" xfId="58"/>
    <cellStyle name="Normal 2 3 2 2" xfId="59"/>
    <cellStyle name="Normal 2 4" xfId="60"/>
    <cellStyle name="Normal 2 5" xfId="61"/>
    <cellStyle name="Normal 2 6" xfId="62"/>
    <cellStyle name="Normal 2 6 2" xfId="63"/>
    <cellStyle name="Normal 23" xfId="64"/>
    <cellStyle name="Normal 3" xfId="65"/>
    <cellStyle name="Normal 3 2" xfId="66"/>
    <cellStyle name="Normal 3 2 2" xfId="88"/>
    <cellStyle name="Normal 3 3" xfId="67"/>
    <cellStyle name="Normal 4" xfId="68"/>
    <cellStyle name="Normal 4 2" xfId="69"/>
    <cellStyle name="Normal 4 3 2" xfId="90"/>
    <cellStyle name="Normal 5" xfId="9"/>
    <cellStyle name="Normal 5 2" xfId="70"/>
    <cellStyle name="Normal 5 2 2" xfId="71"/>
    <cellStyle name="Normal 5 3" xfId="72"/>
    <cellStyle name="Normal 6" xfId="73"/>
    <cellStyle name="Normal 7" xfId="74"/>
    <cellStyle name="Normal 7 2" xfId="75"/>
    <cellStyle name="Normal 8" xfId="76"/>
    <cellStyle name="Percent 2" xfId="77"/>
    <cellStyle name="Percent 3" xfId="78"/>
    <cellStyle name="Porcentaje" xfId="1" builtinId="5"/>
    <cellStyle name="Porcentaje 2" xfId="79"/>
    <cellStyle name="Porcentual 2" xfId="80"/>
    <cellStyle name="Porcentual 2 2" xfId="81"/>
    <cellStyle name="Porcentual 2 3" xfId="82"/>
    <cellStyle name="Porcentual 3" xfId="83"/>
    <cellStyle name="Porcentual 4" xfId="84"/>
    <cellStyle name="Porcentual 5" xfId="85"/>
    <cellStyle name="Porcentual 5 2" xfId="86"/>
    <cellStyle name="Porcentual 6" xfId="87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486171</xdr:colOff>
      <xdr:row>0</xdr:row>
      <xdr:rowOff>89297</xdr:rowOff>
    </xdr:from>
    <xdr:to>
      <xdr:col>1</xdr:col>
      <xdr:colOff>525461</xdr:colOff>
      <xdr:row>7</xdr:row>
      <xdr:rowOff>69056</xdr:rowOff>
    </xdr:to>
    <xdr:pic>
      <xdr:nvPicPr>
        <xdr:cNvPr id="7" name="4 Imagen" descr="logo-fonper-origi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171" y="89297"/>
          <a:ext cx="1372790" cy="13132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Presupuestos%20en%20obra%202005\Zona%20II\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Acero%20Estrella/Cotizacion/2010/Proyectos%20Tipo%20A/REMODELACION%20AILA%202010/Licitaci&#243;n%20AILA%20(Remodelaci&#243;n%20terminal%20-%20MAyo%202010)%20(20-agosto-2010)%2022%2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vbaez\Local%20Settings\Temporary%20Internet%20Files\Content.IE5\KF1K0GOD\mac\ANALISIS%20JUNIO%202007%20-Para-Proyectos-BN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Ing.%20Tony%20Hernandez\Escritorio\Comedor%20Juegos%20Regionales%20Bayagu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Eva%20L.%20JImenez%20Pagan\My%20Documents\Banco%20Central\Martin%20Fernandez%20-%20Calles\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Documents%20and%20Settings\Julio%20Vargas\Escritorio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Documents%20and%20Settings\JOEL\Mis%20documentos\Documents%20and%20Settings\Joel%20Francisco\Mis%20documentos\Documents%20and%20Setting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/My%20Documents/BACKUP%20JULIO/wandel/escritorio%201/PRESUPUESTOS/Peravia/Salinas/PRESUPUESTO%20viviend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.ARQUITECTURA5/My%20Documents/macm/PRE,DESVIO,%20ALCANTARILLADOS%20Y%20POTABLE%20LADO%20ESTE%20P.%20LIVIO%20C%20-%20Av/PRE,DESVIO,%20ALC.%20Y%20POT.%20LADO%20OESTE%20P.%20LIVIO%20C%20-%20A.%20FLEM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Personal\Presupuesto%20Residencial%20Nicole%20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Partidas%20Electricas%20Terminaci&#243;n%20Construcci&#243;n%20Albergue%20Ni&#241;os%20Huerfanos%20de%20Moc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MONICA%20PROYECTOS%20COMP%20AYUNTAMIENTO/Presupuesto_Torre__KEVANY(1)%20mech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CUPIDO/PROYECTO%20MICHEL%20MARIE/PRESUPUESTO%20RESIDENCIAL%20MICHELLE%20MARIE%20modif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G.A.1(07junio200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Users\Jaime\Documents\Oficina%20Comision%20Desarrollo%20Provincial\Iglesia%20Catalina\Iglesia%20Catalina%20(version%20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Users/user/Mechy/Mechy%20Proyectos/Presupuesto_Torre__KEVANY(1)(1)_ultimas_correciones_yram(1)_correciones_yunior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bierta2\disco%20de%20costo\disco%20de%20costos\Documents%20and%20Settings\Administrador\Escritorio\LAS%20AMERICAS%20OZORIA%20TUNEL\PRES(1).%20TERMINACION%20LAS%20AMERICAS-TUNEL-PASARELAS-OISOE-03-AG0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Anayelis.EVA\My%20Documents\Proyectos%20OISOE\SET\Ana%20Raquel\Iglesia\Presupuesto%20Ciencias%20Juridicas-Uasd-grucon-2009-10-2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elizabeth%20concepcion/Presupuesto_proyecto_johanna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to%20Domingo\puente%20cuaba\Presupuesto%20Construcion%20Puente%20Sobre%20el%20Rio%20Isabela,%20Carretera%20La%20Cuaba%20Km%2022%20Autopista%20Duarte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Presupuesto%20Colina%20ben\ACACIA%20be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MIS%20DOCUMENTOS\PROYECTO%20TERMINACION%20SOFTBALL%20COJPD\PRESUPUESTO%20MODIFICADO\PRESUPUESTO_FEDOSA_14NOV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TORRE%20KEYANI/PRESUPTORRE%20KEV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Silvio/DEFENSA%20CIVIL,%20REVISAR/Presupuesto%20Defensa%20Civil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LICITACION%20VILLAS%20TIPO%20PRESIDENCIAL%20BISONO/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Users\Eloy%20Blanco%20Abbott\Trabajando\3_Estandars%20IJSUD\170-3\SRD-170-3%20Presupue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4-05"/>
      <sheetName val="PRESUPUESTO (CORREGIDO)"/>
      <sheetName val="Módulo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MOVTIERRA"/>
      <sheetName val="A-BASICOS"/>
      <sheetName val="Alcant"/>
      <sheetName val="Hormigones"/>
      <sheetName val="Muestreo"/>
    </sheetNames>
    <sheetDataSet>
      <sheetData sheetId="0" refreshError="1"/>
      <sheetData sheetId="1" refreshError="1"/>
      <sheetData sheetId="2">
        <row r="2024">
          <cell r="A2024" t="str">
            <v>ACA-1</v>
          </cell>
          <cell r="B2024" t="str">
            <v>arranque materiales blancos</v>
          </cell>
          <cell r="D2024" t="str">
            <v>m3E</v>
          </cell>
          <cell r="E2024">
            <v>5.2</v>
          </cell>
          <cell r="G2024">
            <v>5.2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  <row r="46">
          <cell r="D46">
            <v>35</v>
          </cell>
        </row>
        <row r="49">
          <cell r="D49">
            <v>1250</v>
          </cell>
        </row>
      </sheetData>
      <sheetData sheetId="9">
        <row r="1520">
          <cell r="G1520">
            <v>3801.1316021875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>
        <row r="4">
          <cell r="B4">
            <v>689.6</v>
          </cell>
        </row>
      </sheetData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>
        <row r="3">
          <cell r="B3">
            <v>135</v>
          </cell>
        </row>
        <row r="5">
          <cell r="B5">
            <v>550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</sheetData>
      <sheetData sheetId="8" refreshError="1"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</sheetNames>
    <sheetDataSet>
      <sheetData sheetId="0"/>
      <sheetData sheetId="1"/>
      <sheetData sheetId="2"/>
      <sheetData sheetId="3">
        <row r="10">
          <cell r="C10">
            <v>578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G23">
            <v>1.3036438662750036</v>
          </cell>
        </row>
      </sheetData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Desvio Alcant.  Potable"/>
      <sheetName val="Hoja1"/>
      <sheetName val="Const. desvio alc. pot. M. gome"/>
      <sheetName val="Oficio"/>
    </sheetNames>
    <sheetDataSet>
      <sheetData sheetId="0">
        <row r="49">
          <cell r="I49">
            <v>125.8</v>
          </cell>
        </row>
      </sheetData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Terminaciones"/>
      <sheetName val="Muros de Block"/>
      <sheetName val="mov. de tierra"/>
      <sheetName val="Demoliciones"/>
      <sheetName val="Mezclas"/>
      <sheetName val="Hormigones"/>
      <sheetName val="Sanitari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Puente"/>
      <sheetName val="Mvto Tierra"/>
      <sheetName val="Materiales"/>
      <sheetName val="Equipos"/>
      <sheetName val="Presupuesto"/>
      <sheetName val="analisis metalico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>
        <row r="3">
          <cell r="I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I3">
            <v>36.200000000000003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"/>
      <sheetName val="Ana"/>
      <sheetName val="Indice"/>
      <sheetName val="Ana2"/>
      <sheetName val="Preliminares "/>
    </sheetNames>
    <sheetDataSet>
      <sheetData sheetId="0" refreshError="1"/>
      <sheetData sheetId="1" refreshError="1">
        <row r="1278">
          <cell r="L1278">
            <v>872.76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pilla"/>
      <sheetName val="Aulas"/>
      <sheetName val="Planta Conjunto"/>
      <sheetName val="Partidas Electric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onper.gov.do/" TargetMode="External"/><Relationship Id="rId1" Type="http://schemas.openxmlformats.org/officeDocument/2006/relationships/hyperlink" Target="mailto:crepdom@codetel.net.d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abSelected="1" view="pageBreakPreview" zoomScale="60" zoomScaleNormal="70" workbookViewId="0">
      <selection activeCell="B124" sqref="B124:D125"/>
    </sheetView>
  </sheetViews>
  <sheetFormatPr baseColWidth="10" defaultRowHeight="15"/>
  <cols>
    <col min="1" max="1" width="20" customWidth="1"/>
    <col min="2" max="2" width="87.7109375" customWidth="1"/>
    <col min="3" max="3" width="13.7109375" style="59" customWidth="1"/>
    <col min="4" max="4" width="11.42578125" style="59"/>
    <col min="5" max="5" width="15.42578125" customWidth="1"/>
    <col min="7" max="7" width="17.5703125" bestFit="1" customWidth="1"/>
  </cols>
  <sheetData>
    <row r="1" spans="1:7">
      <c r="A1" s="21"/>
      <c r="B1" s="1"/>
      <c r="C1" s="53"/>
      <c r="D1" s="53"/>
      <c r="E1" s="1"/>
      <c r="F1" s="1"/>
      <c r="G1" s="1"/>
    </row>
    <row r="2" spans="1:7" ht="25.5">
      <c r="A2" s="94" t="s">
        <v>0</v>
      </c>
      <c r="B2" s="94"/>
      <c r="C2" s="94"/>
      <c r="D2" s="94"/>
      <c r="E2" s="94"/>
      <c r="F2" s="94"/>
      <c r="G2" s="94"/>
    </row>
    <row r="3" spans="1:7" ht="15.75">
      <c r="A3" s="95" t="s">
        <v>1</v>
      </c>
      <c r="B3" s="95"/>
      <c r="C3" s="95"/>
      <c r="D3" s="95"/>
      <c r="E3" s="95"/>
      <c r="F3" s="95"/>
      <c r="G3" s="95"/>
    </row>
    <row r="4" spans="1:7" ht="15.75">
      <c r="A4" s="96" t="s">
        <v>87</v>
      </c>
      <c r="B4" s="96"/>
      <c r="C4" s="96"/>
      <c r="D4" s="96"/>
      <c r="E4" s="96"/>
      <c r="F4" s="96"/>
      <c r="G4" s="96"/>
    </row>
    <row r="5" spans="1:7">
      <c r="A5" s="97" t="s">
        <v>59</v>
      </c>
      <c r="B5" s="97"/>
      <c r="C5" s="97"/>
      <c r="D5" s="97"/>
      <c r="E5" s="97"/>
      <c r="F5" s="97"/>
      <c r="G5" s="97"/>
    </row>
    <row r="6" spans="1:7">
      <c r="A6" s="98" t="s">
        <v>60</v>
      </c>
      <c r="B6" s="97"/>
      <c r="C6" s="97"/>
      <c r="D6" s="97"/>
      <c r="E6" s="97"/>
      <c r="F6" s="97"/>
      <c r="G6" s="97"/>
    </row>
    <row r="7" spans="1:7">
      <c r="A7" s="99" t="s">
        <v>78</v>
      </c>
      <c r="B7" s="99"/>
      <c r="C7" s="99"/>
      <c r="D7" s="99"/>
      <c r="E7" s="99"/>
      <c r="F7" s="99"/>
      <c r="G7" s="99"/>
    </row>
    <row r="8" spans="1:7">
      <c r="A8" s="2"/>
      <c r="B8" s="3"/>
      <c r="C8" s="4"/>
      <c r="D8" s="3"/>
      <c r="E8" s="3"/>
      <c r="F8" s="5"/>
      <c r="G8" s="5"/>
    </row>
    <row r="9" spans="1:7" ht="15" customHeight="1">
      <c r="A9" s="51" t="s">
        <v>2</v>
      </c>
      <c r="B9" s="100" t="s">
        <v>113</v>
      </c>
      <c r="C9" s="100"/>
      <c r="D9" s="100"/>
      <c r="E9" s="100"/>
      <c r="F9" s="100"/>
      <c r="G9" s="100"/>
    </row>
    <row r="10" spans="1:7">
      <c r="A10" s="48"/>
      <c r="B10" s="9"/>
      <c r="C10" s="9"/>
      <c r="D10" s="9"/>
      <c r="E10" s="48"/>
      <c r="F10" s="9"/>
      <c r="G10" s="18"/>
    </row>
    <row r="11" spans="1:7" ht="30" customHeight="1">
      <c r="A11" s="51" t="s">
        <v>3</v>
      </c>
      <c r="B11" s="100" t="s">
        <v>109</v>
      </c>
      <c r="C11" s="100"/>
      <c r="D11" s="100"/>
      <c r="E11" s="100"/>
      <c r="F11" s="100"/>
      <c r="G11" s="100"/>
    </row>
    <row r="12" spans="1:7">
      <c r="A12" s="48"/>
      <c r="B12" s="9"/>
      <c r="C12" s="9"/>
      <c r="D12" s="9"/>
      <c r="E12" s="48"/>
      <c r="F12" s="9"/>
      <c r="G12" s="18"/>
    </row>
    <row r="13" spans="1:7" ht="15" customHeight="1">
      <c r="A13" s="51" t="s">
        <v>4</v>
      </c>
      <c r="B13" s="100" t="s">
        <v>119</v>
      </c>
      <c r="C13" s="100"/>
      <c r="D13" s="100"/>
      <c r="E13" s="100"/>
      <c r="F13" s="100"/>
      <c r="G13" s="100"/>
    </row>
    <row r="14" spans="1:7">
      <c r="A14" s="48"/>
      <c r="B14" s="9"/>
      <c r="C14" s="9"/>
      <c r="D14" s="9"/>
      <c r="E14" s="48"/>
      <c r="F14" s="9"/>
      <c r="G14" s="18"/>
    </row>
    <row r="15" spans="1:7" ht="15" customHeight="1">
      <c r="A15" s="51" t="s">
        <v>5</v>
      </c>
      <c r="B15" s="49" t="s">
        <v>114</v>
      </c>
      <c r="C15" s="49" t="s">
        <v>44</v>
      </c>
      <c r="D15" s="100" t="s">
        <v>115</v>
      </c>
      <c r="E15" s="100"/>
      <c r="F15" s="49"/>
      <c r="G15" s="49"/>
    </row>
    <row r="16" spans="1:7">
      <c r="A16" s="52"/>
      <c r="B16" s="1"/>
      <c r="C16" s="9"/>
      <c r="D16" s="9"/>
      <c r="E16" s="50"/>
      <c r="F16" s="9"/>
      <c r="G16" s="18"/>
    </row>
    <row r="17" spans="1:7">
      <c r="A17" s="51" t="s">
        <v>6</v>
      </c>
      <c r="B17" s="101"/>
      <c r="C17" s="101"/>
      <c r="D17" s="101"/>
      <c r="E17" s="101"/>
      <c r="F17" s="101"/>
      <c r="G17" s="101"/>
    </row>
    <row r="18" spans="1:7">
      <c r="A18" s="19"/>
      <c r="B18" s="6"/>
      <c r="C18" s="6"/>
      <c r="D18" s="6"/>
      <c r="E18" s="7"/>
      <c r="F18" s="6"/>
      <c r="G18" s="8"/>
    </row>
    <row r="19" spans="1:7" ht="16.5" thickBot="1">
      <c r="A19" s="23" t="s">
        <v>7</v>
      </c>
      <c r="B19" s="23" t="s">
        <v>8</v>
      </c>
      <c r="C19" s="23" t="s">
        <v>9</v>
      </c>
      <c r="D19" s="23" t="s">
        <v>10</v>
      </c>
      <c r="E19" s="23" t="s">
        <v>11</v>
      </c>
      <c r="F19" s="23" t="s">
        <v>12</v>
      </c>
      <c r="G19" s="23" t="s">
        <v>13</v>
      </c>
    </row>
    <row r="20" spans="1:7" ht="16.5" thickBot="1">
      <c r="A20" s="91" t="s">
        <v>56</v>
      </c>
      <c r="B20" s="92"/>
      <c r="C20" s="92"/>
      <c r="D20" s="92"/>
      <c r="E20" s="92"/>
      <c r="F20" s="92"/>
      <c r="G20" s="93"/>
    </row>
    <row r="21" spans="1:7" ht="15.75">
      <c r="A21" s="24">
        <v>1</v>
      </c>
      <c r="B21" s="25" t="s">
        <v>14</v>
      </c>
      <c r="C21" s="26"/>
      <c r="D21" s="26"/>
      <c r="E21" s="60"/>
      <c r="F21" s="61"/>
      <c r="G21" s="62"/>
    </row>
    <row r="22" spans="1:7" ht="15.75">
      <c r="A22" s="28">
        <f>A21+0.01</f>
        <v>1.01</v>
      </c>
      <c r="B22" s="26" t="s">
        <v>72</v>
      </c>
      <c r="C22" s="26">
        <v>60.67</v>
      </c>
      <c r="D22" s="54" t="s">
        <v>20</v>
      </c>
      <c r="E22" s="63"/>
      <c r="F22" s="63"/>
      <c r="G22" s="62"/>
    </row>
    <row r="23" spans="1:7" ht="15.75">
      <c r="A23" s="28">
        <f t="shared" ref="A23" si="0">A22+0.01</f>
        <v>1.02</v>
      </c>
      <c r="B23" s="26" t="s">
        <v>88</v>
      </c>
      <c r="C23" s="26">
        <v>1</v>
      </c>
      <c r="D23" s="54" t="s">
        <v>15</v>
      </c>
      <c r="E23" s="63"/>
      <c r="F23" s="63"/>
      <c r="G23" s="62"/>
    </row>
    <row r="24" spans="1:7" ht="15.75">
      <c r="A24" s="28"/>
      <c r="B24" s="26"/>
      <c r="C24" s="29"/>
      <c r="D24" s="30"/>
      <c r="E24" s="64"/>
      <c r="F24" s="61"/>
      <c r="G24" s="65"/>
    </row>
    <row r="25" spans="1:7" ht="15.75">
      <c r="A25" s="24">
        <v>2</v>
      </c>
      <c r="B25" s="31" t="s">
        <v>111</v>
      </c>
      <c r="C25" s="29"/>
      <c r="D25" s="30"/>
      <c r="E25" s="89"/>
      <c r="F25" s="61"/>
      <c r="G25" s="65"/>
    </row>
    <row r="26" spans="1:7" ht="15.75">
      <c r="A26" s="28">
        <f>A25+0.01</f>
        <v>2.0099999999999998</v>
      </c>
      <c r="B26" s="26" t="s">
        <v>112</v>
      </c>
      <c r="C26" s="26">
        <v>0.93</v>
      </c>
      <c r="D26" s="54" t="s">
        <v>17</v>
      </c>
      <c r="E26" s="90"/>
      <c r="F26" s="90"/>
      <c r="G26" s="65"/>
    </row>
    <row r="27" spans="1:7" ht="15.75">
      <c r="A27" s="28"/>
      <c r="B27" s="26"/>
      <c r="C27" s="29"/>
      <c r="D27" s="30"/>
      <c r="E27" s="89"/>
      <c r="F27" s="61"/>
      <c r="G27" s="65"/>
    </row>
    <row r="28" spans="1:7" ht="15.75">
      <c r="A28" s="28"/>
      <c r="B28" s="26"/>
      <c r="C28" s="29"/>
      <c r="D28" s="30"/>
      <c r="E28" s="64"/>
      <c r="F28" s="61"/>
      <c r="G28" s="65"/>
    </row>
    <row r="29" spans="1:7" ht="15.75">
      <c r="A29" s="24">
        <v>3</v>
      </c>
      <c r="B29" s="31" t="s">
        <v>16</v>
      </c>
      <c r="C29" s="26"/>
      <c r="D29" s="26"/>
      <c r="E29" s="60"/>
      <c r="F29" s="61"/>
      <c r="G29" s="62"/>
    </row>
    <row r="30" spans="1:7" ht="15.75">
      <c r="A30" s="28">
        <v>3.01</v>
      </c>
      <c r="B30" s="32" t="s">
        <v>108</v>
      </c>
      <c r="C30" s="26">
        <f>(8.15+9.35+9.35+9.35+8.15)*0.4</f>
        <v>17.739999999999998</v>
      </c>
      <c r="D30" s="54" t="s">
        <v>17</v>
      </c>
      <c r="E30" s="63"/>
      <c r="F30" s="63"/>
      <c r="G30" s="62"/>
    </row>
    <row r="31" spans="1:7" ht="15.75">
      <c r="A31" s="28">
        <f t="shared" ref="A31:A35" si="1">+A30+0.01</f>
        <v>3.02</v>
      </c>
      <c r="B31" s="26" t="s">
        <v>79</v>
      </c>
      <c r="C31" s="26">
        <f>48.36*0.65*0.45</f>
        <v>14.15</v>
      </c>
      <c r="D31" s="54" t="s">
        <v>17</v>
      </c>
      <c r="E31" s="63"/>
      <c r="F31" s="63"/>
      <c r="G31" s="62"/>
    </row>
    <row r="32" spans="1:7" ht="15.75">
      <c r="A32" s="28">
        <f t="shared" si="1"/>
        <v>3.03</v>
      </c>
      <c r="B32" s="32" t="s">
        <v>110</v>
      </c>
      <c r="C32" s="26">
        <f>1*1*0.7*2</f>
        <v>1.4</v>
      </c>
      <c r="D32" s="54" t="s">
        <v>17</v>
      </c>
      <c r="E32" s="63"/>
      <c r="F32" s="63"/>
      <c r="G32" s="62"/>
    </row>
    <row r="33" spans="1:7" ht="15.75">
      <c r="A33" s="28">
        <f t="shared" si="1"/>
        <v>3.04</v>
      </c>
      <c r="B33" s="26" t="s">
        <v>61</v>
      </c>
      <c r="C33" s="26">
        <f>(0.4*0.3*25.15)+(0.4*0.85*2)</f>
        <v>3.7</v>
      </c>
      <c r="D33" s="54" t="s">
        <v>17</v>
      </c>
      <c r="E33" s="63"/>
      <c r="F33" s="63"/>
      <c r="G33" s="62"/>
    </row>
    <row r="34" spans="1:7" ht="15.75">
      <c r="A34" s="28">
        <f t="shared" si="1"/>
        <v>3.05</v>
      </c>
      <c r="B34" s="26" t="s">
        <v>57</v>
      </c>
      <c r="C34" s="26">
        <f>195.5*0.3</f>
        <v>58.65</v>
      </c>
      <c r="D34" s="54" t="s">
        <v>17</v>
      </c>
      <c r="E34" s="63"/>
      <c r="F34" s="63"/>
      <c r="G34" s="62"/>
    </row>
    <row r="35" spans="1:7" ht="15.75">
      <c r="A35" s="28">
        <f t="shared" si="1"/>
        <v>3.06</v>
      </c>
      <c r="B35" s="26" t="s">
        <v>45</v>
      </c>
      <c r="C35" s="26">
        <f>(C26+C31+C32)*1.3</f>
        <v>21.42</v>
      </c>
      <c r="D35" s="54" t="s">
        <v>17</v>
      </c>
      <c r="E35" s="63"/>
      <c r="F35" s="63"/>
      <c r="G35" s="62"/>
    </row>
    <row r="36" spans="1:7" ht="15.75">
      <c r="A36" s="28"/>
      <c r="B36" s="26"/>
      <c r="C36" s="25"/>
      <c r="D36" s="30"/>
      <c r="E36" s="64"/>
      <c r="F36" s="61"/>
      <c r="G36" s="65"/>
    </row>
    <row r="37" spans="1:7" ht="15.75">
      <c r="A37" s="24">
        <v>4</v>
      </c>
      <c r="B37" s="25" t="s">
        <v>18</v>
      </c>
      <c r="C37" s="26"/>
      <c r="D37" s="26"/>
      <c r="E37" s="60"/>
      <c r="F37" s="61"/>
      <c r="G37" s="62"/>
    </row>
    <row r="38" spans="1:7" ht="15.75">
      <c r="A38" s="33">
        <f t="shared" ref="A38:A44" si="2">+A37+0.01</f>
        <v>4.01</v>
      </c>
      <c r="B38" s="26" t="s">
        <v>80</v>
      </c>
      <c r="C38" s="26">
        <f>48.36*0.45*0.25</f>
        <v>5.44</v>
      </c>
      <c r="D38" s="54" t="s">
        <v>17</v>
      </c>
      <c r="E38" s="63"/>
      <c r="F38" s="66"/>
      <c r="G38" s="62"/>
    </row>
    <row r="39" spans="1:7" ht="15.75">
      <c r="A39" s="33">
        <f t="shared" si="2"/>
        <v>4.0199999999999996</v>
      </c>
      <c r="B39" s="26" t="s">
        <v>81</v>
      </c>
      <c r="C39" s="26">
        <f>(1*1*0.3)*2</f>
        <v>0.6</v>
      </c>
      <c r="D39" s="54" t="s">
        <v>17</v>
      </c>
      <c r="E39" s="63"/>
      <c r="F39" s="66"/>
      <c r="G39" s="62"/>
    </row>
    <row r="40" spans="1:7" ht="15.75">
      <c r="A40" s="33">
        <f t="shared" si="2"/>
        <v>4.03</v>
      </c>
      <c r="B40" s="27" t="s">
        <v>89</v>
      </c>
      <c r="C40" s="26">
        <f>(0.2*0.15*2.92)*2</f>
        <v>0.18</v>
      </c>
      <c r="D40" s="54" t="s">
        <v>17</v>
      </c>
      <c r="E40" s="63"/>
      <c r="F40" s="66"/>
      <c r="G40" s="62"/>
    </row>
    <row r="41" spans="1:7" ht="15.75">
      <c r="A41" s="33">
        <f t="shared" si="2"/>
        <v>4.04</v>
      </c>
      <c r="B41" s="26" t="s">
        <v>82</v>
      </c>
      <c r="C41" s="26">
        <f>0.15*0.2*8.5</f>
        <v>0.26</v>
      </c>
      <c r="D41" s="54" t="s">
        <v>17</v>
      </c>
      <c r="E41" s="63"/>
      <c r="F41" s="66"/>
      <c r="G41" s="67"/>
    </row>
    <row r="42" spans="1:7" ht="15.75">
      <c r="A42" s="33">
        <f t="shared" si="2"/>
        <v>4.05</v>
      </c>
      <c r="B42" s="26" t="s">
        <v>83</v>
      </c>
      <c r="C42" s="26">
        <f>(0.15*0.2*1.64)*12</f>
        <v>0.59</v>
      </c>
      <c r="D42" s="54" t="s">
        <v>17</v>
      </c>
      <c r="E42" s="63"/>
      <c r="F42" s="66"/>
      <c r="G42" s="67"/>
    </row>
    <row r="43" spans="1:7" ht="36.75" customHeight="1">
      <c r="A43" s="33">
        <f t="shared" si="2"/>
        <v>4.0599999999999996</v>
      </c>
      <c r="B43" s="36" t="s">
        <v>118</v>
      </c>
      <c r="C43" s="55">
        <f>2.65*0.1</f>
        <v>0.27</v>
      </c>
      <c r="D43" s="56" t="s">
        <v>17</v>
      </c>
      <c r="E43" s="63"/>
      <c r="F43" s="66"/>
      <c r="G43" s="67"/>
    </row>
    <row r="44" spans="1:7" ht="30.75" customHeight="1">
      <c r="A44" s="33">
        <f t="shared" si="2"/>
        <v>4.07</v>
      </c>
      <c r="B44" s="36" t="s">
        <v>90</v>
      </c>
      <c r="C44" s="55">
        <f>60.67*0.1</f>
        <v>6.07</v>
      </c>
      <c r="D44" s="56" t="s">
        <v>17</v>
      </c>
      <c r="E44" s="66"/>
      <c r="F44" s="66"/>
      <c r="G44" s="68"/>
    </row>
    <row r="45" spans="1:7" ht="15.75">
      <c r="A45" s="28"/>
      <c r="B45" s="26"/>
      <c r="C45" s="25"/>
      <c r="D45" s="30"/>
      <c r="E45" s="60"/>
      <c r="F45" s="61"/>
      <c r="G45" s="65"/>
    </row>
    <row r="46" spans="1:7" ht="15.75">
      <c r="A46" s="24">
        <v>5</v>
      </c>
      <c r="B46" s="25" t="s">
        <v>19</v>
      </c>
      <c r="C46" s="26"/>
      <c r="D46" s="26"/>
      <c r="E46" s="60"/>
      <c r="F46" s="61"/>
      <c r="G46" s="62"/>
    </row>
    <row r="47" spans="1:7" ht="30.75" customHeight="1">
      <c r="A47" s="33">
        <f t="shared" ref="A47:A48" si="3">+A46+0.01</f>
        <v>5.01</v>
      </c>
      <c r="B47" s="37" t="s">
        <v>62</v>
      </c>
      <c r="C47" s="55">
        <f>48.36*0.4</f>
        <v>19.34</v>
      </c>
      <c r="D47" s="56" t="s">
        <v>20</v>
      </c>
      <c r="E47" s="66"/>
      <c r="F47" s="66"/>
      <c r="G47" s="69"/>
    </row>
    <row r="48" spans="1:7" ht="36" customHeight="1">
      <c r="A48" s="33">
        <f t="shared" si="3"/>
        <v>5.0199999999999996</v>
      </c>
      <c r="B48" s="37" t="s">
        <v>91</v>
      </c>
      <c r="C48" s="55">
        <f>(48.36*(2.8)+(30.36*0.2))</f>
        <v>141.47999999999999</v>
      </c>
      <c r="D48" s="56" t="s">
        <v>20</v>
      </c>
      <c r="E48" s="66"/>
      <c r="F48" s="66"/>
      <c r="G48" s="69"/>
    </row>
    <row r="49" spans="1:7" ht="15.75">
      <c r="A49" s="33"/>
      <c r="B49" s="26"/>
      <c r="C49" s="25"/>
      <c r="D49" s="30"/>
      <c r="E49" s="60"/>
      <c r="F49" s="61"/>
      <c r="G49" s="65"/>
    </row>
    <row r="50" spans="1:7" ht="15.75">
      <c r="A50" s="24">
        <v>6</v>
      </c>
      <c r="B50" s="25" t="s">
        <v>21</v>
      </c>
      <c r="C50" s="26"/>
      <c r="D50" s="26"/>
      <c r="E50" s="60"/>
      <c r="F50" s="61"/>
      <c r="G50" s="62"/>
    </row>
    <row r="51" spans="1:7" ht="15.75">
      <c r="A51" s="33">
        <f t="shared" ref="A51:A56" si="4">+A50+0.01</f>
        <v>6.01</v>
      </c>
      <c r="B51" s="26" t="s">
        <v>92</v>
      </c>
      <c r="C51" s="55">
        <f>((0.15+0.2+0.2+0.2+0.15)*2.8)+((0.15*2.15)+(0.2*2*2.15))+(48.36*0.2*2)+((1.6*0.4*2*2+0.9*0.15)*12)+60.67+4.78</f>
        <v>120.84</v>
      </c>
      <c r="D51" s="56" t="s">
        <v>20</v>
      </c>
      <c r="E51" s="66"/>
      <c r="F51" s="66"/>
      <c r="G51" s="62"/>
    </row>
    <row r="52" spans="1:7" ht="15.75">
      <c r="A52" s="33">
        <f t="shared" si="4"/>
        <v>6.02</v>
      </c>
      <c r="B52" s="26" t="s">
        <v>94</v>
      </c>
      <c r="C52" s="55">
        <f>(18.24*2.8)*2</f>
        <v>102.14</v>
      </c>
      <c r="D52" s="56" t="s">
        <v>20</v>
      </c>
      <c r="E52" s="66"/>
      <c r="F52" s="66"/>
      <c r="G52" s="62"/>
    </row>
    <row r="53" spans="1:7" ht="15.75">
      <c r="A53" s="33">
        <f t="shared" si="4"/>
        <v>6.03</v>
      </c>
      <c r="B53" s="26" t="s">
        <v>95</v>
      </c>
      <c r="C53" s="55">
        <f>(30.12*2.8)*2+(30.36*0.2)*2+4.78</f>
        <v>185.6</v>
      </c>
      <c r="D53" s="56" t="s">
        <v>20</v>
      </c>
      <c r="E53" s="66"/>
      <c r="F53" s="66"/>
      <c r="G53" s="62"/>
    </row>
    <row r="54" spans="1:7" ht="15.75">
      <c r="A54" s="33">
        <f t="shared" si="4"/>
        <v>6.04</v>
      </c>
      <c r="B54" s="26" t="s">
        <v>55</v>
      </c>
      <c r="C54" s="55">
        <f>C51</f>
        <v>120.84</v>
      </c>
      <c r="D54" s="56" t="s">
        <v>20</v>
      </c>
      <c r="E54" s="66"/>
      <c r="F54" s="66"/>
      <c r="G54" s="62"/>
    </row>
    <row r="55" spans="1:7" ht="15.75">
      <c r="A55" s="33">
        <f t="shared" si="4"/>
        <v>6.05</v>
      </c>
      <c r="B55" s="26" t="s">
        <v>48</v>
      </c>
      <c r="C55" s="55">
        <f>((0.9*2+2.1*4)*1)+((0.8*2+2.1*4)*5)+((1*4+1.4*4)*1)+((1*4+1*4)*7)+((0.6*4+0.6*4)*1)+((0.6*4+1*4)*1)+30.36*2</f>
        <v>197.72</v>
      </c>
      <c r="D55" s="56" t="s">
        <v>22</v>
      </c>
      <c r="E55" s="66"/>
      <c r="F55" s="66"/>
      <c r="G55" s="65"/>
    </row>
    <row r="56" spans="1:7" ht="15.75">
      <c r="A56" s="33">
        <f t="shared" si="4"/>
        <v>6.06</v>
      </c>
      <c r="B56" s="26" t="s">
        <v>107</v>
      </c>
      <c r="C56" s="55">
        <f>(1*0.15*2)+(1.4*0.15*2)+(1*0.15*2)+(1*0.15*2)+(0.6*0.15*2)+(0.6*0.15*2)+(0.6*0.15*2)+(1*0.15*2)+(0.9*0.15*1)+(2.1*0.15*2)+(0.8*0.15*5)+(2.1*0.15*5)+(30.36*0.15)</f>
        <v>9.65</v>
      </c>
      <c r="D56" s="56" t="s">
        <v>20</v>
      </c>
      <c r="E56" s="66"/>
      <c r="F56" s="66"/>
      <c r="G56" s="65"/>
    </row>
    <row r="57" spans="1:7" ht="15.75">
      <c r="A57" s="28"/>
      <c r="B57" s="26"/>
      <c r="C57" s="25"/>
      <c r="D57" s="30"/>
      <c r="E57" s="70"/>
      <c r="F57" s="61"/>
      <c r="G57" s="65"/>
    </row>
    <row r="58" spans="1:7" ht="15.75">
      <c r="A58" s="24">
        <v>7</v>
      </c>
      <c r="B58" s="25" t="s">
        <v>24</v>
      </c>
      <c r="C58" s="26"/>
      <c r="D58" s="26"/>
      <c r="E58" s="60"/>
      <c r="F58" s="61"/>
      <c r="G58" s="62"/>
    </row>
    <row r="59" spans="1:7" ht="31.5" customHeight="1">
      <c r="A59" s="33">
        <f t="shared" ref="A59:A60" si="5">+A58+0.01</f>
        <v>7.01</v>
      </c>
      <c r="B59" s="37" t="s">
        <v>84</v>
      </c>
      <c r="C59" s="55">
        <v>44.77</v>
      </c>
      <c r="D59" s="56" t="s">
        <v>20</v>
      </c>
      <c r="E59" s="66"/>
      <c r="F59" s="66"/>
      <c r="G59" s="62"/>
    </row>
    <row r="60" spans="1:7" ht="17.25" customHeight="1">
      <c r="A60" s="33">
        <f t="shared" si="5"/>
        <v>7.02</v>
      </c>
      <c r="B60" s="37" t="s">
        <v>101</v>
      </c>
      <c r="C60" s="55">
        <f>4.26</f>
        <v>4.26</v>
      </c>
      <c r="D60" s="56" t="s">
        <v>20</v>
      </c>
      <c r="E60" s="66"/>
      <c r="F60" s="66"/>
      <c r="G60" s="62"/>
    </row>
    <row r="61" spans="1:7" ht="15.75">
      <c r="A61" s="28"/>
      <c r="B61" s="26"/>
      <c r="C61" s="38"/>
      <c r="D61" s="30"/>
      <c r="E61" s="70"/>
      <c r="F61" s="61"/>
      <c r="G61" s="65"/>
    </row>
    <row r="62" spans="1:7" ht="15.75">
      <c r="A62" s="24">
        <v>8</v>
      </c>
      <c r="B62" s="25" t="s">
        <v>25</v>
      </c>
      <c r="C62" s="38"/>
      <c r="D62" s="30"/>
      <c r="E62" s="70"/>
      <c r="F62" s="61"/>
      <c r="G62" s="65"/>
    </row>
    <row r="63" spans="1:7" ht="15.75">
      <c r="A63" s="87">
        <f>A62+0.01</f>
        <v>8.01</v>
      </c>
      <c r="B63" s="26" t="s">
        <v>103</v>
      </c>
      <c r="C63" s="55">
        <f>2.6*1.7</f>
        <v>4.42</v>
      </c>
      <c r="D63" s="56" t="s">
        <v>20</v>
      </c>
      <c r="E63" s="66"/>
      <c r="F63" s="66"/>
      <c r="G63" s="65"/>
    </row>
    <row r="64" spans="1:7" ht="15.75">
      <c r="A64" s="87">
        <f>A63+0.01</f>
        <v>8.02</v>
      </c>
      <c r="B64" s="26" t="s">
        <v>104</v>
      </c>
      <c r="C64" s="55">
        <f>0.5*4.6</f>
        <v>2.2999999999999998</v>
      </c>
      <c r="D64" s="56" t="s">
        <v>20</v>
      </c>
      <c r="E64" s="66"/>
      <c r="F64" s="66"/>
      <c r="G64" s="65"/>
    </row>
    <row r="65" spans="1:7" ht="15.75">
      <c r="A65" s="28"/>
      <c r="B65" s="26"/>
      <c r="C65" s="38"/>
      <c r="D65" s="30"/>
      <c r="E65" s="70"/>
      <c r="F65" s="61"/>
      <c r="G65" s="65"/>
    </row>
    <row r="66" spans="1:7" ht="15.75">
      <c r="A66" s="24">
        <v>9</v>
      </c>
      <c r="B66" s="25" t="s">
        <v>93</v>
      </c>
      <c r="C66" s="26"/>
      <c r="D66" s="26"/>
      <c r="E66" s="60"/>
      <c r="F66" s="61"/>
      <c r="G66" s="62"/>
    </row>
    <row r="67" spans="1:7" ht="15.75">
      <c r="A67" s="33">
        <f>+A66+0.01</f>
        <v>9.01</v>
      </c>
      <c r="B67" s="26" t="s">
        <v>46</v>
      </c>
      <c r="C67" s="55">
        <f>60.67</f>
        <v>60.67</v>
      </c>
      <c r="D67" s="56" t="s">
        <v>20</v>
      </c>
      <c r="E67" s="66"/>
      <c r="F67" s="66"/>
      <c r="G67" s="62"/>
    </row>
    <row r="68" spans="1:7" ht="15.75">
      <c r="A68" s="33">
        <f>+A67+0.01</f>
        <v>9.02</v>
      </c>
      <c r="B68" s="26" t="s">
        <v>47</v>
      </c>
      <c r="C68" s="55">
        <v>30.36</v>
      </c>
      <c r="D68" s="56" t="s">
        <v>22</v>
      </c>
      <c r="E68" s="66"/>
      <c r="F68" s="66"/>
      <c r="G68" s="62"/>
    </row>
    <row r="69" spans="1:7" ht="15.75">
      <c r="A69" s="33">
        <f>+A68+0.01</f>
        <v>9.0299999999999994</v>
      </c>
      <c r="B69" s="26" t="s">
        <v>96</v>
      </c>
      <c r="C69" s="55">
        <f>C67+C68*0.1</f>
        <v>63.71</v>
      </c>
      <c r="D69" s="56" t="s">
        <v>20</v>
      </c>
      <c r="E69" s="66"/>
      <c r="F69" s="66"/>
      <c r="G69" s="62"/>
    </row>
    <row r="70" spans="1:7" ht="15.75">
      <c r="A70" s="28"/>
      <c r="B70" s="26"/>
      <c r="C70" s="38"/>
      <c r="D70" s="30"/>
      <c r="E70" s="70"/>
      <c r="F70" s="61"/>
      <c r="G70" s="65"/>
    </row>
    <row r="71" spans="1:7" ht="15.75">
      <c r="A71" s="24">
        <v>9</v>
      </c>
      <c r="B71" s="25" t="s">
        <v>43</v>
      </c>
      <c r="C71" s="26"/>
      <c r="D71" s="26"/>
      <c r="E71" s="60"/>
      <c r="F71" s="61"/>
      <c r="G71" s="62"/>
    </row>
    <row r="72" spans="1:7" ht="15.75">
      <c r="A72" s="28">
        <f>+A71+0.01</f>
        <v>9.01</v>
      </c>
      <c r="B72" s="26" t="s">
        <v>97</v>
      </c>
      <c r="C72" s="26">
        <v>1</v>
      </c>
      <c r="D72" s="54" t="s">
        <v>23</v>
      </c>
      <c r="E72" s="63"/>
      <c r="F72" s="66"/>
      <c r="G72" s="62"/>
    </row>
    <row r="73" spans="1:7" ht="15.75">
      <c r="A73" s="28">
        <f t="shared" ref="A73:A81" si="6">+A72+0.01</f>
        <v>9.02</v>
      </c>
      <c r="B73" s="26" t="s">
        <v>63</v>
      </c>
      <c r="C73" s="26">
        <v>1</v>
      </c>
      <c r="D73" s="54" t="s">
        <v>23</v>
      </c>
      <c r="E73" s="63"/>
      <c r="F73" s="66"/>
      <c r="G73" s="62"/>
    </row>
    <row r="74" spans="1:7" ht="15.75">
      <c r="A74" s="28">
        <f t="shared" si="6"/>
        <v>9.0299999999999994</v>
      </c>
      <c r="B74" s="26" t="s">
        <v>98</v>
      </c>
      <c r="C74" s="26">
        <v>1</v>
      </c>
      <c r="D74" s="54" t="s">
        <v>23</v>
      </c>
      <c r="E74" s="63"/>
      <c r="F74" s="66"/>
      <c r="G74" s="62"/>
    </row>
    <row r="75" spans="1:7" ht="15.75">
      <c r="A75" s="28">
        <f t="shared" si="6"/>
        <v>9.0399999999999991</v>
      </c>
      <c r="B75" s="26" t="s">
        <v>64</v>
      </c>
      <c r="C75" s="26">
        <v>1</v>
      </c>
      <c r="D75" s="54" t="s">
        <v>23</v>
      </c>
      <c r="E75" s="63"/>
      <c r="F75" s="66"/>
      <c r="G75" s="62"/>
    </row>
    <row r="76" spans="1:7" ht="15.75">
      <c r="A76" s="28">
        <f t="shared" si="6"/>
        <v>9.0500000000000007</v>
      </c>
      <c r="B76" s="26" t="s">
        <v>65</v>
      </c>
      <c r="C76" s="26">
        <v>1</v>
      </c>
      <c r="D76" s="54" t="s">
        <v>23</v>
      </c>
      <c r="E76" s="63"/>
      <c r="F76" s="66"/>
      <c r="G76" s="62"/>
    </row>
    <row r="77" spans="1:7" ht="15.75">
      <c r="A77" s="28">
        <f t="shared" si="6"/>
        <v>9.06</v>
      </c>
      <c r="B77" s="26" t="s">
        <v>85</v>
      </c>
      <c r="C77" s="26">
        <v>1</v>
      </c>
      <c r="D77" s="54" t="s">
        <v>23</v>
      </c>
      <c r="E77" s="63"/>
      <c r="F77" s="66"/>
      <c r="G77" s="62"/>
    </row>
    <row r="78" spans="1:7" ht="15.75">
      <c r="A78" s="28">
        <f t="shared" si="6"/>
        <v>9.07</v>
      </c>
      <c r="B78" s="26" t="s">
        <v>77</v>
      </c>
      <c r="C78" s="26">
        <v>1</v>
      </c>
      <c r="D78" s="54" t="s">
        <v>23</v>
      </c>
      <c r="E78" s="63"/>
      <c r="F78" s="66"/>
      <c r="G78" s="62"/>
    </row>
    <row r="79" spans="1:7" ht="15.75">
      <c r="A79" s="28">
        <f t="shared" si="6"/>
        <v>9.08</v>
      </c>
      <c r="B79" s="34" t="s">
        <v>100</v>
      </c>
      <c r="C79" s="26">
        <v>16.86</v>
      </c>
      <c r="D79" s="54" t="s">
        <v>42</v>
      </c>
      <c r="E79" s="63"/>
      <c r="F79" s="66"/>
      <c r="G79" s="62"/>
    </row>
    <row r="80" spans="1:7" ht="15.75">
      <c r="A80" s="28">
        <f t="shared" si="6"/>
        <v>9.09</v>
      </c>
      <c r="B80" s="26" t="s">
        <v>99</v>
      </c>
      <c r="C80" s="26">
        <f>11.65</f>
        <v>11.65</v>
      </c>
      <c r="D80" s="54" t="s">
        <v>42</v>
      </c>
      <c r="E80" s="63"/>
      <c r="F80" s="66"/>
      <c r="G80" s="62"/>
    </row>
    <row r="81" spans="1:7" ht="15.75">
      <c r="A81" s="28">
        <f t="shared" si="6"/>
        <v>9.1</v>
      </c>
      <c r="B81" s="26" t="s">
        <v>58</v>
      </c>
      <c r="C81" s="26">
        <v>1</v>
      </c>
      <c r="D81" s="54" t="s">
        <v>15</v>
      </c>
      <c r="E81" s="63"/>
      <c r="F81" s="66"/>
      <c r="G81" s="62"/>
    </row>
    <row r="82" spans="1:7" ht="15.75">
      <c r="A82" s="28"/>
      <c r="B82" s="26"/>
      <c r="C82" s="25"/>
      <c r="D82" s="30"/>
      <c r="E82" s="70"/>
      <c r="F82" s="61"/>
      <c r="G82" s="65"/>
    </row>
    <row r="83" spans="1:7" ht="15.75">
      <c r="A83" s="24">
        <v>10</v>
      </c>
      <c r="B83" s="25" t="s">
        <v>26</v>
      </c>
      <c r="C83" s="26"/>
      <c r="D83" s="26"/>
      <c r="E83" s="60"/>
      <c r="F83" s="61"/>
      <c r="G83" s="62"/>
    </row>
    <row r="84" spans="1:7" ht="15.75">
      <c r="A84" s="33">
        <f t="shared" ref="A84:A86" si="7">+A83+0.01</f>
        <v>10.01</v>
      </c>
      <c r="B84" s="26" t="s">
        <v>102</v>
      </c>
      <c r="C84" s="26">
        <v>12.27</v>
      </c>
      <c r="D84" s="54" t="s">
        <v>27</v>
      </c>
      <c r="E84" s="63"/>
      <c r="F84" s="66"/>
      <c r="G84" s="62"/>
    </row>
    <row r="85" spans="1:7" ht="15.75">
      <c r="A85" s="33">
        <f t="shared" si="7"/>
        <v>10.02</v>
      </c>
      <c r="B85" s="26" t="s">
        <v>66</v>
      </c>
      <c r="C85" s="26">
        <v>1</v>
      </c>
      <c r="D85" s="54" t="s">
        <v>15</v>
      </c>
      <c r="E85" s="63"/>
      <c r="F85" s="66"/>
      <c r="G85" s="62"/>
    </row>
    <row r="86" spans="1:7" ht="27" customHeight="1">
      <c r="A86" s="33">
        <f t="shared" si="7"/>
        <v>10.029999999999999</v>
      </c>
      <c r="B86" s="37" t="s">
        <v>76</v>
      </c>
      <c r="C86" s="55">
        <v>4.5999999999999996</v>
      </c>
      <c r="D86" s="56" t="s">
        <v>28</v>
      </c>
      <c r="E86" s="66"/>
      <c r="F86" s="66"/>
      <c r="G86" s="68"/>
    </row>
    <row r="87" spans="1:7" ht="15.75">
      <c r="A87" s="28"/>
      <c r="B87" s="26"/>
      <c r="C87" s="25"/>
      <c r="D87" s="30"/>
      <c r="E87" s="70"/>
      <c r="F87" s="61"/>
      <c r="G87" s="65"/>
    </row>
    <row r="88" spans="1:7" ht="15.75">
      <c r="A88" s="24">
        <v>11</v>
      </c>
      <c r="B88" s="25" t="s">
        <v>29</v>
      </c>
      <c r="C88" s="26"/>
      <c r="D88" s="26"/>
      <c r="E88" s="60"/>
      <c r="F88" s="61"/>
      <c r="G88" s="62"/>
    </row>
    <row r="89" spans="1:7" ht="15.75">
      <c r="A89" s="28">
        <f t="shared" ref="A89:A98" si="8">+A88+0.01</f>
        <v>11.01</v>
      </c>
      <c r="B89" s="26" t="s">
        <v>49</v>
      </c>
      <c r="C89" s="26">
        <v>8</v>
      </c>
      <c r="D89" s="54" t="s">
        <v>23</v>
      </c>
      <c r="E89" s="63"/>
      <c r="F89" s="66"/>
      <c r="G89" s="62"/>
    </row>
    <row r="90" spans="1:7" ht="15" customHeight="1">
      <c r="A90" s="28">
        <f t="shared" si="8"/>
        <v>11.02</v>
      </c>
      <c r="B90" s="26" t="s">
        <v>106</v>
      </c>
      <c r="C90" s="26">
        <v>1</v>
      </c>
      <c r="D90" s="54" t="s">
        <v>23</v>
      </c>
      <c r="E90" s="63"/>
      <c r="F90" s="66"/>
      <c r="G90" s="62"/>
    </row>
    <row r="91" spans="1:7" ht="15.75">
      <c r="A91" s="28">
        <f t="shared" si="8"/>
        <v>11.03</v>
      </c>
      <c r="B91" s="26" t="s">
        <v>50</v>
      </c>
      <c r="C91" s="26">
        <v>4</v>
      </c>
      <c r="D91" s="54" t="s">
        <v>23</v>
      </c>
      <c r="E91" s="63"/>
      <c r="F91" s="66"/>
      <c r="G91" s="62"/>
    </row>
    <row r="92" spans="1:7" ht="15.75">
      <c r="A92" s="28">
        <f t="shared" si="8"/>
        <v>11.04</v>
      </c>
      <c r="B92" s="26" t="s">
        <v>51</v>
      </c>
      <c r="C92" s="26">
        <v>3</v>
      </c>
      <c r="D92" s="54" t="s">
        <v>23</v>
      </c>
      <c r="E92" s="63"/>
      <c r="F92" s="66"/>
      <c r="G92" s="62"/>
    </row>
    <row r="93" spans="1:7" ht="15.75">
      <c r="A93" s="28">
        <f t="shared" si="8"/>
        <v>11.05</v>
      </c>
      <c r="B93" s="26" t="s">
        <v>52</v>
      </c>
      <c r="C93" s="26">
        <v>13</v>
      </c>
      <c r="D93" s="54" t="s">
        <v>23</v>
      </c>
      <c r="E93" s="63"/>
      <c r="F93" s="66"/>
      <c r="G93" s="62"/>
    </row>
    <row r="94" spans="1:7" ht="15.75">
      <c r="A94" s="28">
        <f t="shared" si="8"/>
        <v>11.06</v>
      </c>
      <c r="B94" s="26" t="s">
        <v>53</v>
      </c>
      <c r="C94" s="26">
        <v>1</v>
      </c>
      <c r="D94" s="54" t="s">
        <v>23</v>
      </c>
      <c r="E94" s="63"/>
      <c r="F94" s="66"/>
      <c r="G94" s="62"/>
    </row>
    <row r="95" spans="1:7" ht="15.75">
      <c r="A95" s="28">
        <f t="shared" si="8"/>
        <v>11.07</v>
      </c>
      <c r="B95" s="26" t="s">
        <v>67</v>
      </c>
      <c r="C95" s="26">
        <v>1</v>
      </c>
      <c r="D95" s="54" t="s">
        <v>23</v>
      </c>
      <c r="E95" s="63"/>
      <c r="F95" s="66"/>
      <c r="G95" s="62"/>
    </row>
    <row r="96" spans="1:7" ht="15.75">
      <c r="A96" s="28">
        <f t="shared" si="8"/>
        <v>11.08</v>
      </c>
      <c r="B96" s="26" t="s">
        <v>54</v>
      </c>
      <c r="C96" s="26">
        <v>1</v>
      </c>
      <c r="D96" s="54" t="s">
        <v>23</v>
      </c>
      <c r="E96" s="63"/>
      <c r="F96" s="66"/>
      <c r="G96" s="62"/>
    </row>
    <row r="97" spans="1:7" ht="15.75">
      <c r="A97" s="28">
        <f t="shared" si="8"/>
        <v>11.09</v>
      </c>
      <c r="B97" s="26" t="s">
        <v>105</v>
      </c>
      <c r="C97" s="26">
        <v>1</v>
      </c>
      <c r="D97" s="54" t="s">
        <v>23</v>
      </c>
      <c r="E97" s="63"/>
      <c r="F97" s="66"/>
      <c r="G97" s="62"/>
    </row>
    <row r="98" spans="1:7" ht="15.75">
      <c r="A98" s="28">
        <f t="shared" si="8"/>
        <v>11.1</v>
      </c>
      <c r="B98" s="26" t="s">
        <v>68</v>
      </c>
      <c r="C98" s="26">
        <v>1</v>
      </c>
      <c r="D98" s="54" t="s">
        <v>15</v>
      </c>
      <c r="E98" s="63"/>
      <c r="F98" s="66"/>
      <c r="G98" s="62"/>
    </row>
    <row r="99" spans="1:7" ht="15.75">
      <c r="A99" s="28"/>
      <c r="B99" s="26"/>
      <c r="C99" s="25"/>
      <c r="D99" s="30"/>
      <c r="E99" s="60"/>
      <c r="F99" s="61"/>
      <c r="G99" s="65"/>
    </row>
    <row r="100" spans="1:7" ht="15.75">
      <c r="A100" s="24">
        <v>12</v>
      </c>
      <c r="B100" s="30" t="s">
        <v>30</v>
      </c>
      <c r="C100" s="26"/>
      <c r="D100" s="26"/>
      <c r="E100" s="60"/>
      <c r="F100" s="61"/>
      <c r="G100" s="62"/>
    </row>
    <row r="101" spans="1:7" ht="30">
      <c r="A101" s="33">
        <f t="shared" ref="A101:A102" si="9">+A100+0.01</f>
        <v>12.01</v>
      </c>
      <c r="B101" s="37" t="s">
        <v>86</v>
      </c>
      <c r="C101" s="55">
        <v>6</v>
      </c>
      <c r="D101" s="56" t="s">
        <v>23</v>
      </c>
      <c r="E101" s="66"/>
      <c r="F101" s="66"/>
      <c r="G101" s="68"/>
    </row>
    <row r="102" spans="1:7" ht="15.75">
      <c r="A102" s="33">
        <f t="shared" si="9"/>
        <v>12.02</v>
      </c>
      <c r="B102" s="26" t="s">
        <v>69</v>
      </c>
      <c r="C102" s="26">
        <f>3.36*3.28*3.28</f>
        <v>36.15</v>
      </c>
      <c r="D102" s="54" t="s">
        <v>27</v>
      </c>
      <c r="E102" s="63"/>
      <c r="F102" s="66"/>
      <c r="G102" s="62"/>
    </row>
    <row r="103" spans="1:7" ht="15.75">
      <c r="A103" s="28"/>
      <c r="B103" s="26"/>
      <c r="C103" s="25"/>
      <c r="D103" s="30"/>
      <c r="E103" s="60"/>
      <c r="F103" s="61"/>
      <c r="G103" s="65"/>
    </row>
    <row r="104" spans="1:7" ht="15.75">
      <c r="A104" s="24">
        <v>13</v>
      </c>
      <c r="B104" s="31" t="s">
        <v>31</v>
      </c>
      <c r="C104" s="26"/>
      <c r="D104" s="26"/>
      <c r="E104" s="60"/>
      <c r="F104" s="61"/>
      <c r="G104" s="62"/>
    </row>
    <row r="105" spans="1:7" ht="15.75">
      <c r="A105" s="28">
        <f t="shared" ref="A105:A107" si="10">+A104+0.01</f>
        <v>13.01</v>
      </c>
      <c r="B105" s="26" t="s">
        <v>70</v>
      </c>
      <c r="C105" s="26">
        <f>C52+C54</f>
        <v>222.98</v>
      </c>
      <c r="D105" s="54" t="s">
        <v>20</v>
      </c>
      <c r="E105" s="63"/>
      <c r="F105" s="66"/>
      <c r="G105" s="62"/>
    </row>
    <row r="106" spans="1:7" ht="15.75">
      <c r="A106" s="28">
        <f t="shared" si="10"/>
        <v>13.02</v>
      </c>
      <c r="B106" s="26" t="s">
        <v>32</v>
      </c>
      <c r="C106" s="26">
        <f>C53</f>
        <v>185.6</v>
      </c>
      <c r="D106" s="54" t="s">
        <v>20</v>
      </c>
      <c r="E106" s="63"/>
      <c r="F106" s="66"/>
      <c r="G106" s="62"/>
    </row>
    <row r="107" spans="1:7" ht="15.75">
      <c r="A107" s="28">
        <f t="shared" si="10"/>
        <v>13.03</v>
      </c>
      <c r="B107" s="26" t="s">
        <v>71</v>
      </c>
      <c r="C107" s="26">
        <f>+C51</f>
        <v>120.84</v>
      </c>
      <c r="D107" s="54" t="s">
        <v>20</v>
      </c>
      <c r="E107" s="63"/>
      <c r="F107" s="66"/>
      <c r="G107" s="62"/>
    </row>
    <row r="108" spans="1:7" ht="15.75">
      <c r="A108" s="28"/>
      <c r="B108" s="26"/>
      <c r="C108" s="25"/>
      <c r="D108" s="30"/>
      <c r="E108" s="70"/>
      <c r="F108" s="61"/>
      <c r="G108" s="65"/>
    </row>
    <row r="109" spans="1:7" ht="15.75">
      <c r="A109" s="88">
        <v>14</v>
      </c>
      <c r="B109" s="25" t="s">
        <v>116</v>
      </c>
      <c r="C109" s="25"/>
      <c r="D109" s="30"/>
      <c r="E109" s="70"/>
      <c r="F109" s="61"/>
      <c r="G109" s="65"/>
    </row>
    <row r="110" spans="1:7" ht="15.75">
      <c r="A110" s="28">
        <v>14.01</v>
      </c>
      <c r="B110" s="55" t="s">
        <v>117</v>
      </c>
      <c r="C110" s="55">
        <v>1</v>
      </c>
      <c r="D110" s="56" t="s">
        <v>15</v>
      </c>
      <c r="E110" s="70"/>
      <c r="F110" s="61"/>
      <c r="G110" s="65"/>
    </row>
    <row r="111" spans="1:7" ht="16.5" thickBot="1">
      <c r="A111" s="28"/>
      <c r="B111" s="26"/>
      <c r="C111" s="25"/>
      <c r="D111" s="30"/>
      <c r="E111" s="70"/>
      <c r="F111" s="61"/>
      <c r="G111" s="65"/>
    </row>
    <row r="112" spans="1:7" ht="16.5" thickBot="1">
      <c r="A112" s="28"/>
      <c r="B112" s="26"/>
      <c r="C112" s="39" t="s">
        <v>33</v>
      </c>
      <c r="D112" s="40"/>
      <c r="E112" s="71"/>
      <c r="F112" s="72"/>
      <c r="G112" s="73"/>
    </row>
    <row r="113" spans="1:7" ht="16.5" thickBot="1">
      <c r="A113" s="28"/>
      <c r="B113" s="26"/>
      <c r="C113" s="25"/>
      <c r="D113" s="25"/>
      <c r="E113" s="60"/>
      <c r="F113" s="61"/>
      <c r="G113" s="74"/>
    </row>
    <row r="114" spans="1:7" ht="16.5" thickBot="1">
      <c r="A114" s="28"/>
      <c r="B114" s="39" t="s">
        <v>34</v>
      </c>
      <c r="C114" s="41"/>
      <c r="D114" s="41"/>
      <c r="E114" s="71"/>
      <c r="F114" s="72"/>
      <c r="G114" s="75"/>
    </row>
    <row r="115" spans="1:7" ht="15.75">
      <c r="A115" s="28"/>
      <c r="B115" s="32" t="s">
        <v>35</v>
      </c>
      <c r="C115" s="35"/>
      <c r="D115" s="42">
        <v>0.02</v>
      </c>
      <c r="E115" s="76"/>
      <c r="F115" s="62"/>
      <c r="G115" s="77"/>
    </row>
    <row r="116" spans="1:7" ht="15.75">
      <c r="A116" s="28"/>
      <c r="B116" s="32" t="s">
        <v>36</v>
      </c>
      <c r="C116" s="35"/>
      <c r="D116" s="42">
        <v>0.03</v>
      </c>
      <c r="E116" s="76"/>
      <c r="F116" s="62"/>
      <c r="G116" s="77"/>
    </row>
    <row r="117" spans="1:7" ht="15.75">
      <c r="A117" s="28"/>
      <c r="B117" s="43" t="s">
        <v>37</v>
      </c>
      <c r="C117" s="35"/>
      <c r="D117" s="42">
        <v>0.01</v>
      </c>
      <c r="E117" s="76"/>
      <c r="F117" s="62"/>
      <c r="G117" s="77"/>
    </row>
    <row r="118" spans="1:7" ht="15.75">
      <c r="A118" s="28"/>
      <c r="B118" s="32" t="s">
        <v>38</v>
      </c>
      <c r="C118" s="35"/>
      <c r="D118" s="42">
        <v>0.04</v>
      </c>
      <c r="E118" s="76"/>
      <c r="F118" s="62"/>
      <c r="G118" s="77"/>
    </row>
    <row r="119" spans="1:7" ht="15.75">
      <c r="A119" s="28"/>
      <c r="B119" s="32" t="s">
        <v>39</v>
      </c>
      <c r="C119" s="35"/>
      <c r="D119" s="42">
        <v>1E-3</v>
      </c>
      <c r="E119" s="76"/>
      <c r="F119" s="62"/>
      <c r="G119" s="77"/>
    </row>
    <row r="120" spans="1:7" ht="15.75">
      <c r="A120" s="28"/>
      <c r="B120" s="32" t="s">
        <v>73</v>
      </c>
      <c r="C120" s="35"/>
      <c r="D120" s="42">
        <v>0.1</v>
      </c>
      <c r="E120" s="76"/>
      <c r="F120" s="62"/>
      <c r="G120" s="77"/>
    </row>
    <row r="121" spans="1:7" ht="15.75">
      <c r="A121" s="28"/>
      <c r="B121" s="32" t="s">
        <v>74</v>
      </c>
      <c r="C121" s="35"/>
      <c r="D121" s="42">
        <v>0.18</v>
      </c>
      <c r="E121" s="76"/>
      <c r="F121" s="62"/>
      <c r="G121" s="77"/>
    </row>
    <row r="122" spans="1:7" ht="16.5" thickBot="1">
      <c r="A122" s="28"/>
      <c r="B122" s="32" t="s">
        <v>75</v>
      </c>
      <c r="C122" s="35"/>
      <c r="D122" s="42">
        <v>0.05</v>
      </c>
      <c r="E122" s="76"/>
      <c r="F122" s="62"/>
      <c r="G122" s="77"/>
    </row>
    <row r="123" spans="1:7" ht="16.5" thickBot="1">
      <c r="A123" s="28"/>
      <c r="B123" s="44"/>
      <c r="C123" s="57"/>
      <c r="D123" s="57"/>
      <c r="E123" s="78"/>
      <c r="F123" s="78"/>
      <c r="G123" s="79"/>
    </row>
    <row r="124" spans="1:7" ht="15.75">
      <c r="A124" s="45"/>
      <c r="B124" s="32"/>
      <c r="C124" s="35"/>
      <c r="D124" s="42"/>
      <c r="E124" s="76"/>
      <c r="F124" s="62"/>
      <c r="G124" s="77"/>
    </row>
    <row r="125" spans="1:7" ht="15.75">
      <c r="A125" s="45"/>
      <c r="B125" s="32"/>
      <c r="C125" s="35"/>
      <c r="D125" s="42"/>
      <c r="E125" s="76"/>
      <c r="F125" s="62"/>
      <c r="G125" s="77"/>
    </row>
    <row r="126" spans="1:7" ht="16.5" thickBot="1">
      <c r="A126" s="45"/>
      <c r="B126" s="46"/>
      <c r="C126" s="58"/>
      <c r="D126" s="58"/>
      <c r="E126" s="80"/>
      <c r="F126" s="80"/>
      <c r="G126" s="80"/>
    </row>
    <row r="127" spans="1:7" ht="16.5" thickBot="1">
      <c r="A127" s="28"/>
      <c r="B127" s="26"/>
      <c r="C127" s="39" t="s">
        <v>40</v>
      </c>
      <c r="D127" s="40"/>
      <c r="E127" s="81"/>
      <c r="F127" s="82"/>
      <c r="G127" s="73"/>
    </row>
    <row r="128" spans="1:7" ht="16.5" thickBot="1">
      <c r="A128" s="28"/>
      <c r="B128" s="26"/>
      <c r="C128" s="26"/>
      <c r="D128" s="26"/>
      <c r="E128" s="60"/>
      <c r="F128" s="61"/>
      <c r="G128" s="62"/>
    </row>
    <row r="129" spans="1:7" ht="16.5" thickBot="1">
      <c r="A129" s="28"/>
      <c r="B129" s="47"/>
      <c r="C129" s="39" t="s">
        <v>41</v>
      </c>
      <c r="D129" s="40"/>
      <c r="E129" s="81"/>
      <c r="F129" s="82"/>
      <c r="G129" s="73"/>
    </row>
    <row r="130" spans="1:7">
      <c r="A130" s="20"/>
      <c r="B130" s="10"/>
      <c r="C130" s="11"/>
      <c r="D130" s="11"/>
      <c r="E130" s="83"/>
      <c r="F130" s="84"/>
      <c r="G130" s="85"/>
    </row>
    <row r="131" spans="1:7">
      <c r="A131" s="20"/>
      <c r="B131" s="10"/>
      <c r="C131" s="11"/>
      <c r="D131" s="11"/>
      <c r="E131" s="83"/>
      <c r="F131" s="84"/>
      <c r="G131" s="85"/>
    </row>
    <row r="132" spans="1:7">
      <c r="A132" s="21"/>
      <c r="B132" s="1"/>
      <c r="C132" s="53"/>
      <c r="D132" s="53"/>
      <c r="E132" s="86"/>
      <c r="F132" s="86"/>
      <c r="G132" s="86"/>
    </row>
    <row r="133" spans="1:7">
      <c r="A133" s="21"/>
      <c r="B133" s="12"/>
      <c r="C133" s="13"/>
      <c r="D133" s="13"/>
      <c r="E133" s="13"/>
      <c r="F133" s="13"/>
      <c r="G133" s="5"/>
    </row>
    <row r="134" spans="1:7">
      <c r="A134" s="22"/>
      <c r="B134" s="15"/>
      <c r="C134" s="16"/>
      <c r="D134" s="9"/>
      <c r="E134" s="17"/>
      <c r="F134" s="17"/>
      <c r="G134" s="17"/>
    </row>
    <row r="135" spans="1:7">
      <c r="A135" s="22"/>
      <c r="B135" s="15"/>
      <c r="C135" s="16"/>
      <c r="D135" s="17"/>
      <c r="E135" s="17"/>
      <c r="F135" s="17"/>
      <c r="G135" s="17"/>
    </row>
    <row r="136" spans="1:7">
      <c r="A136" s="22"/>
      <c r="B136" s="15"/>
      <c r="C136" s="16"/>
      <c r="D136" s="17"/>
      <c r="E136" s="17"/>
      <c r="F136" s="17"/>
      <c r="G136" s="17"/>
    </row>
    <row r="137" spans="1:7">
      <c r="A137" s="22"/>
      <c r="B137" s="15"/>
      <c r="C137" s="16"/>
      <c r="D137" s="17"/>
      <c r="E137" s="17"/>
      <c r="F137" s="17"/>
      <c r="G137" s="17"/>
    </row>
    <row r="138" spans="1:7">
      <c r="A138" s="22"/>
      <c r="B138" s="15"/>
      <c r="C138" s="16"/>
      <c r="D138" s="17"/>
      <c r="E138" s="17"/>
      <c r="F138" s="17"/>
      <c r="G138" s="17"/>
    </row>
    <row r="139" spans="1:7">
      <c r="A139" s="22"/>
      <c r="B139" s="15"/>
      <c r="C139" s="16"/>
      <c r="D139" s="9"/>
      <c r="E139" s="17"/>
      <c r="F139" s="17"/>
      <c r="G139" s="17"/>
    </row>
    <row r="140" spans="1:7">
      <c r="A140" s="22"/>
      <c r="B140" s="15"/>
      <c r="C140" s="16"/>
      <c r="D140" s="9"/>
      <c r="E140" s="18"/>
      <c r="F140" s="17"/>
      <c r="G140" s="18"/>
    </row>
    <row r="141" spans="1:7">
      <c r="A141" s="22"/>
      <c r="B141" s="14"/>
      <c r="C141" s="18"/>
      <c r="D141" s="18"/>
      <c r="E141" s="14"/>
      <c r="F141" s="14"/>
      <c r="G141" s="14"/>
    </row>
  </sheetData>
  <sheetProtection algorithmName="SHA-512" hashValue="tt35FzOBFYLbHaH3OYSGRJ/excc0XoInXlkQa3f46/dnJxrRVKTtXMT4kYbkGdj2i3nfGkfPVKkgvuqbFCPmgw==" saltValue="p/QXSQGqcU5AkpUsOeeFtQ==" spinCount="100000" sheet="1" objects="1" scenarios="1"/>
  <mergeCells count="12">
    <mergeCell ref="A20:G20"/>
    <mergeCell ref="A2:G2"/>
    <mergeCell ref="A3:G3"/>
    <mergeCell ref="A4:G4"/>
    <mergeCell ref="A5:G5"/>
    <mergeCell ref="A6:G6"/>
    <mergeCell ref="A7:G7"/>
    <mergeCell ref="B9:G9"/>
    <mergeCell ref="B11:G11"/>
    <mergeCell ref="B13:G13"/>
    <mergeCell ref="D15:E15"/>
    <mergeCell ref="B17:G17"/>
  </mergeCells>
  <conditionalFormatting sqref="A7">
    <cfRule type="duplicateValues" dxfId="6" priority="7"/>
  </conditionalFormatting>
  <conditionalFormatting sqref="A66 A70">
    <cfRule type="duplicateValues" dxfId="5" priority="6"/>
  </conditionalFormatting>
  <conditionalFormatting sqref="A67:A69">
    <cfRule type="duplicateValues" dxfId="4" priority="5"/>
  </conditionalFormatting>
  <conditionalFormatting sqref="A22:A23">
    <cfRule type="duplicateValues" dxfId="3" priority="4"/>
  </conditionalFormatting>
  <conditionalFormatting sqref="A127:A141 A1:A21 A24 A71:A122 A28:A65">
    <cfRule type="duplicateValues" dxfId="2" priority="9"/>
  </conditionalFormatting>
  <conditionalFormatting sqref="A26:A27">
    <cfRule type="duplicateValues" dxfId="1" priority="3"/>
  </conditionalFormatting>
  <conditionalFormatting sqref="A25">
    <cfRule type="duplicateValues" dxfId="0" priority="2"/>
  </conditionalFormatting>
  <hyperlinks>
    <hyperlink ref="A5" r:id="rId1" display="mailto:crepdom@codetel.net.do"/>
    <hyperlink ref="A6" r:id="rId2" display="http://www.fonper.gov.do/"/>
  </hyperlinks>
  <pageMargins left="0.7" right="0.7" top="0.75" bottom="0.75" header="0.3" footer="0.3"/>
  <pageSetup scale="5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fonper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jelias</dc:creator>
  <cp:lastModifiedBy>Judith López</cp:lastModifiedBy>
  <cp:lastPrinted>2019-11-06T13:08:23Z</cp:lastPrinted>
  <dcterms:created xsi:type="dcterms:W3CDTF">2015-07-27T14:10:02Z</dcterms:created>
  <dcterms:modified xsi:type="dcterms:W3CDTF">2020-02-14T16:29:06Z</dcterms:modified>
</cp:coreProperties>
</file>